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https://thebusinesslinkdev.sharepoint.com/sites/BL/Shared Files/Marketing/Website/Online Toolkit 2020/Interactive Business Plan Builder/"/>
    </mc:Choice>
  </mc:AlternateContent>
  <xr:revisionPtr revIDLastSave="70" documentId="8_{CEBA3EB2-D07F-4F6D-8EFD-7E4E5514D4E7}" xr6:coauthVersionLast="47" xr6:coauthVersionMax="47" xr10:uidLastSave="{9D6CC974-3797-40A4-BC39-582EAEE7BC22}"/>
  <bookViews>
    <workbookView xWindow="22932" yWindow="-108" windowWidth="23256" windowHeight="12576" tabRatio="807" xr2:uid="{00000000-000D-0000-FFFF-FFFF00000000}"/>
  </bookViews>
  <sheets>
    <sheet name="Instructions" sheetId="10" r:id="rId1"/>
    <sheet name="Start-Up Costs" sheetId="5" r:id="rId2"/>
    <sheet name="Sales Forecast - Yr1+Yr2" sheetId="6" r:id="rId3"/>
    <sheet name="Sales- Conservative" sheetId="11" r:id="rId4"/>
    <sheet name="Sales-Optimistic" sheetId="12" r:id="rId5"/>
    <sheet name="Cashflow - Yr1+Yr2" sheetId="4" r:id="rId6"/>
    <sheet name="Cashflow- Conservative" sheetId="8" r:id="rId7"/>
    <sheet name="Cashflow-Optimistic" sheetId="9" r:id="rId8"/>
    <sheet name="Advertising and Promotion" sheetId="7" r:id="rId9"/>
  </sheets>
  <definedNames>
    <definedName name="_xlnm.Print_Area" localSheetId="8">'Advertising and Promotion'!$A$2:$N$33</definedName>
    <definedName name="_xlnm.Print_Area" localSheetId="5">'Cashflow - Yr1+Yr2'!$A$1:$AG$67</definedName>
    <definedName name="_xlnm.Print_Area" localSheetId="6">'Cashflow- Conservative'!$A$1:$AG$67</definedName>
    <definedName name="_xlnm.Print_Area" localSheetId="7">'Cashflow-Optimistic'!$A$1:$AG$67</definedName>
    <definedName name="_xlnm.Print_Area" localSheetId="0">Instructions!$A$1:$T$37</definedName>
    <definedName name="_xlnm.Print_Area" localSheetId="3">'Sales- Conservative'!$A$1:$AC$45</definedName>
    <definedName name="_xlnm.Print_Area" localSheetId="2">'Sales Forecast - Yr1+Yr2'!$A$1:$AC$45</definedName>
    <definedName name="_xlnm.Print_Area" localSheetId="4">'Sales-Optimistic'!$A$1:$AC$45</definedName>
    <definedName name="_xlnm.Print_Area" localSheetId="1">'Start-Up Costs'!$A$1:$H$52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5" l="1"/>
  <c r="C46" i="5"/>
  <c r="D46" i="5"/>
  <c r="E46" i="5"/>
  <c r="B46" i="5"/>
  <c r="B47" i="5" l="1"/>
  <c r="C47" i="9"/>
  <c r="C47" i="8"/>
  <c r="C47" i="4"/>
  <c r="C39" i="5"/>
  <c r="C47" i="5" s="1"/>
  <c r="D39" i="5"/>
  <c r="D47" i="5" s="1"/>
  <c r="E39" i="5"/>
  <c r="E47" i="5" s="1"/>
  <c r="C11" i="4" l="1"/>
  <c r="C12" i="4"/>
  <c r="G36" i="5"/>
  <c r="G37" i="5"/>
  <c r="G42" i="5"/>
  <c r="G43" i="5"/>
  <c r="G44" i="5"/>
  <c r="G45" i="5"/>
  <c r="G46" i="5"/>
  <c r="G41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3" i="5"/>
  <c r="G34" i="5"/>
  <c r="G35" i="5"/>
  <c r="G38" i="5"/>
  <c r="G39" i="5"/>
  <c r="G7" i="5"/>
  <c r="G8" i="5"/>
  <c r="G9" i="5"/>
  <c r="G10" i="5"/>
  <c r="G11" i="5"/>
  <c r="G12" i="5"/>
  <c r="G13" i="5"/>
  <c r="G15" i="5"/>
  <c r="G6" i="5"/>
  <c r="C2" i="12"/>
  <c r="C2" i="11"/>
  <c r="AB33" i="12" l="1"/>
  <c r="AA33" i="12"/>
  <c r="Z33" i="12"/>
  <c r="Y33" i="12"/>
  <c r="X33" i="12"/>
  <c r="W33" i="12"/>
  <c r="V33" i="12"/>
  <c r="U33" i="12"/>
  <c r="T33" i="12"/>
  <c r="S33" i="12"/>
  <c r="R33" i="12"/>
  <c r="Q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B9" i="12"/>
  <c r="AB36" i="12" s="1"/>
  <c r="AF7" i="9" s="1"/>
  <c r="AA9" i="12"/>
  <c r="AA36" i="12" s="1"/>
  <c r="AE7" i="9" s="1"/>
  <c r="AE17" i="9" s="1"/>
  <c r="AE18" i="9" s="1"/>
  <c r="Z9" i="12"/>
  <c r="Y9" i="12"/>
  <c r="Y36" i="12" s="1"/>
  <c r="AC7" i="9" s="1"/>
  <c r="AC17" i="9" s="1"/>
  <c r="AC18" i="9" s="1"/>
  <c r="X9" i="12"/>
  <c r="X36" i="12" s="1"/>
  <c r="AB7" i="9" s="1"/>
  <c r="W9" i="12"/>
  <c r="V9" i="12"/>
  <c r="U9" i="12"/>
  <c r="U36" i="12" s="1"/>
  <c r="Y7" i="9" s="1"/>
  <c r="Y17" i="9" s="1"/>
  <c r="Y18" i="9" s="1"/>
  <c r="T9" i="12"/>
  <c r="T36" i="12" s="1"/>
  <c r="X7" i="9" s="1"/>
  <c r="S9" i="12"/>
  <c r="R9" i="12"/>
  <c r="Q9" i="12"/>
  <c r="Q36" i="12" s="1"/>
  <c r="U7" i="9" s="1"/>
  <c r="U17" i="9" s="1"/>
  <c r="M9" i="12"/>
  <c r="L9" i="12"/>
  <c r="K9" i="12"/>
  <c r="K36" i="12" s="1"/>
  <c r="M7" i="9" s="1"/>
  <c r="J9" i="12"/>
  <c r="J36" i="12" s="1"/>
  <c r="L7" i="9" s="1"/>
  <c r="I9" i="12"/>
  <c r="H9" i="12"/>
  <c r="G9" i="12"/>
  <c r="G36" i="12" s="1"/>
  <c r="I7" i="9" s="1"/>
  <c r="F9" i="12"/>
  <c r="F36" i="12" s="1"/>
  <c r="H7" i="9" s="1"/>
  <c r="E9" i="12"/>
  <c r="D9" i="12"/>
  <c r="C9" i="12"/>
  <c r="B9" i="12"/>
  <c r="B36" i="12" s="1"/>
  <c r="D7" i="9" s="1"/>
  <c r="V29" i="9"/>
  <c r="B20" i="9"/>
  <c r="E34" i="8"/>
  <c r="D31" i="8"/>
  <c r="C20" i="8"/>
  <c r="D44" i="8"/>
  <c r="I44" i="8"/>
  <c r="A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A21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A22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A23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A24" i="9"/>
  <c r="B24" i="9"/>
  <c r="C24" i="9"/>
  <c r="A25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A26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A27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A28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A29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A30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A31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A32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A33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A34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A35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A36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A37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A38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A39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A40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A41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A42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A43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A44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S29" i="9"/>
  <c r="T29" i="9"/>
  <c r="U29" i="9"/>
  <c r="W29" i="9"/>
  <c r="X29" i="9"/>
  <c r="Y29" i="9"/>
  <c r="Z29" i="9"/>
  <c r="AA29" i="9"/>
  <c r="AB29" i="9"/>
  <c r="AC29" i="9"/>
  <c r="AD29" i="9"/>
  <c r="AE29" i="9"/>
  <c r="AF29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B9" i="6"/>
  <c r="A20" i="8"/>
  <c r="B20" i="8"/>
  <c r="D20" i="8"/>
  <c r="E20" i="8"/>
  <c r="F20" i="8"/>
  <c r="G20" i="8"/>
  <c r="H20" i="8"/>
  <c r="I20" i="8"/>
  <c r="J20" i="8"/>
  <c r="K20" i="8"/>
  <c r="L20" i="8"/>
  <c r="M20" i="8"/>
  <c r="N20" i="8"/>
  <c r="O20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A24" i="8"/>
  <c r="B24" i="8"/>
  <c r="C24" i="8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A26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A29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A3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A31" i="8"/>
  <c r="B31" i="8"/>
  <c r="C31" i="8"/>
  <c r="E31" i="8"/>
  <c r="F31" i="8"/>
  <c r="G31" i="8"/>
  <c r="H31" i="8"/>
  <c r="I31" i="8"/>
  <c r="J31" i="8"/>
  <c r="K31" i="8"/>
  <c r="L31" i="8"/>
  <c r="M31" i="8"/>
  <c r="N31" i="8"/>
  <c r="O31" i="8"/>
  <c r="A32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A34" i="8"/>
  <c r="B34" i="8"/>
  <c r="C34" i="8"/>
  <c r="D34" i="8"/>
  <c r="F34" i="8"/>
  <c r="G34" i="8"/>
  <c r="H34" i="8"/>
  <c r="I34" i="8"/>
  <c r="J34" i="8"/>
  <c r="K34" i="8"/>
  <c r="L34" i="8"/>
  <c r="M34" i="8"/>
  <c r="N34" i="8"/>
  <c r="O34" i="8"/>
  <c r="A35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A36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A38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A39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A40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A4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A4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A43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A44" i="8"/>
  <c r="B44" i="8"/>
  <c r="C44" i="8"/>
  <c r="E44" i="8"/>
  <c r="F44" i="8"/>
  <c r="G44" i="8"/>
  <c r="H44" i="8"/>
  <c r="J44" i="8"/>
  <c r="K44" i="8"/>
  <c r="L44" i="8"/>
  <c r="M44" i="8"/>
  <c r="N44" i="8"/>
  <c r="O44" i="8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O52" i="9"/>
  <c r="N52" i="9"/>
  <c r="M52" i="9"/>
  <c r="L52" i="9"/>
  <c r="K52" i="9"/>
  <c r="J52" i="9"/>
  <c r="I52" i="9"/>
  <c r="H52" i="9"/>
  <c r="G52" i="9"/>
  <c r="F52" i="9"/>
  <c r="E52" i="9"/>
  <c r="D52" i="9"/>
  <c r="AG51" i="9"/>
  <c r="P51" i="9"/>
  <c r="AG50" i="9"/>
  <c r="P50" i="9"/>
  <c r="AG49" i="9"/>
  <c r="P49" i="9"/>
  <c r="AG48" i="9"/>
  <c r="P48" i="9"/>
  <c r="AG47" i="9"/>
  <c r="AG46" i="9"/>
  <c r="P46" i="9"/>
  <c r="AF13" i="9"/>
  <c r="AE13" i="9"/>
  <c r="AD13" i="9"/>
  <c r="AC13" i="9"/>
  <c r="AB13" i="9"/>
  <c r="AA13" i="9"/>
  <c r="Z13" i="9"/>
  <c r="Y13" i="9"/>
  <c r="X13" i="9"/>
  <c r="W13" i="9"/>
  <c r="V13" i="9"/>
  <c r="U13" i="9"/>
  <c r="O13" i="9"/>
  <c r="N13" i="9"/>
  <c r="M13" i="9"/>
  <c r="L13" i="9"/>
  <c r="K13" i="9"/>
  <c r="J13" i="9"/>
  <c r="I13" i="9"/>
  <c r="H13" i="9"/>
  <c r="G13" i="9"/>
  <c r="F13" i="9"/>
  <c r="E13" i="9"/>
  <c r="D13" i="9"/>
  <c r="AG12" i="9"/>
  <c r="AG11" i="9"/>
  <c r="AG10" i="9"/>
  <c r="I17" i="9"/>
  <c r="I18" i="9" s="1"/>
  <c r="AB33" i="11"/>
  <c r="AA33" i="11"/>
  <c r="Z33" i="11"/>
  <c r="Y33" i="11"/>
  <c r="X33" i="11"/>
  <c r="W33" i="11"/>
  <c r="V33" i="11"/>
  <c r="U33" i="11"/>
  <c r="T33" i="11"/>
  <c r="S33" i="11"/>
  <c r="R33" i="11"/>
  <c r="Q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B9" i="11"/>
  <c r="AB36" i="11" s="1"/>
  <c r="AF7" i="8" s="1"/>
  <c r="AF8" i="8" s="1"/>
  <c r="AA9" i="11"/>
  <c r="Z9" i="11"/>
  <c r="Y9" i="11"/>
  <c r="Y36" i="11" s="1"/>
  <c r="AC7" i="8" s="1"/>
  <c r="X9" i="11"/>
  <c r="X36" i="11" s="1"/>
  <c r="AB7" i="8" s="1"/>
  <c r="W9" i="11"/>
  <c r="V9" i="11"/>
  <c r="U9" i="11"/>
  <c r="U36" i="11" s="1"/>
  <c r="Y7" i="8" s="1"/>
  <c r="T9" i="11"/>
  <c r="T36" i="11" s="1"/>
  <c r="X7" i="8" s="1"/>
  <c r="X17" i="8" s="1"/>
  <c r="X18" i="8" s="1"/>
  <c r="S9" i="11"/>
  <c r="R9" i="11"/>
  <c r="Q9" i="11"/>
  <c r="Q36" i="11" s="1"/>
  <c r="U7" i="8" s="1"/>
  <c r="M9" i="11"/>
  <c r="L9" i="11"/>
  <c r="K9" i="11"/>
  <c r="K36" i="11" s="1"/>
  <c r="M7" i="8" s="1"/>
  <c r="J9" i="11"/>
  <c r="J36" i="11" s="1"/>
  <c r="L7" i="8" s="1"/>
  <c r="L17" i="8" s="1"/>
  <c r="L18" i="8" s="1"/>
  <c r="I9" i="11"/>
  <c r="H9" i="11"/>
  <c r="G9" i="11"/>
  <c r="G36" i="11" s="1"/>
  <c r="I7" i="8" s="1"/>
  <c r="I17" i="8" s="1"/>
  <c r="I18" i="8" s="1"/>
  <c r="F9" i="11"/>
  <c r="F36" i="11" s="1"/>
  <c r="H7" i="8" s="1"/>
  <c r="H17" i="8" s="1"/>
  <c r="H18" i="8" s="1"/>
  <c r="E9" i="11"/>
  <c r="D9" i="11"/>
  <c r="C9" i="11"/>
  <c r="C36" i="11" s="1"/>
  <c r="E7" i="8" s="1"/>
  <c r="E17" i="8" s="1"/>
  <c r="E18" i="8" s="1"/>
  <c r="B9" i="11"/>
  <c r="B36" i="11" s="1"/>
  <c r="D7" i="8" s="1"/>
  <c r="D17" i="8" s="1"/>
  <c r="D18" i="8" s="1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O52" i="8"/>
  <c r="N52" i="8"/>
  <c r="M52" i="8"/>
  <c r="L52" i="8"/>
  <c r="K52" i="8"/>
  <c r="J52" i="8"/>
  <c r="I52" i="8"/>
  <c r="H52" i="8"/>
  <c r="G52" i="8"/>
  <c r="F52" i="8"/>
  <c r="E52" i="8"/>
  <c r="D52" i="8"/>
  <c r="AG51" i="8"/>
  <c r="P51" i="8"/>
  <c r="AG50" i="8"/>
  <c r="P50" i="8"/>
  <c r="AG49" i="8"/>
  <c r="P49" i="8"/>
  <c r="AG48" i="8"/>
  <c r="P48" i="8"/>
  <c r="AG47" i="8"/>
  <c r="AG46" i="8"/>
  <c r="P46" i="8"/>
  <c r="AF13" i="8"/>
  <c r="AE13" i="8"/>
  <c r="AD13" i="8"/>
  <c r="AC13" i="8"/>
  <c r="AB13" i="8"/>
  <c r="AA13" i="8"/>
  <c r="Z13" i="8"/>
  <c r="Y13" i="8"/>
  <c r="X13" i="8"/>
  <c r="W13" i="8"/>
  <c r="V13" i="8"/>
  <c r="U13" i="8"/>
  <c r="O13" i="8"/>
  <c r="N13" i="8"/>
  <c r="M13" i="8"/>
  <c r="L13" i="8"/>
  <c r="K13" i="8"/>
  <c r="J13" i="8"/>
  <c r="I13" i="8"/>
  <c r="H13" i="8"/>
  <c r="G13" i="8"/>
  <c r="F13" i="8"/>
  <c r="E13" i="8"/>
  <c r="D13" i="8"/>
  <c r="AG12" i="8"/>
  <c r="AG11" i="8"/>
  <c r="AG10" i="8"/>
  <c r="AG13" i="9" l="1"/>
  <c r="AG52" i="9"/>
  <c r="AF14" i="8"/>
  <c r="AG31" i="8"/>
  <c r="P31" i="9"/>
  <c r="P32" i="8"/>
  <c r="AG25" i="8"/>
  <c r="U45" i="8"/>
  <c r="AG31" i="9"/>
  <c r="AG23" i="9"/>
  <c r="AG21" i="9"/>
  <c r="V45" i="8"/>
  <c r="P42" i="9"/>
  <c r="P37" i="9"/>
  <c r="P28" i="8"/>
  <c r="AB45" i="9"/>
  <c r="AG39" i="9"/>
  <c r="P43" i="8"/>
  <c r="P41" i="8"/>
  <c r="P39" i="8"/>
  <c r="P37" i="8"/>
  <c r="P35" i="8"/>
  <c r="P34" i="8"/>
  <c r="AG41" i="8"/>
  <c r="AG35" i="8"/>
  <c r="AC45" i="8"/>
  <c r="AG28" i="9"/>
  <c r="P42" i="8"/>
  <c r="P40" i="8"/>
  <c r="P38" i="8"/>
  <c r="P36" i="8"/>
  <c r="Y45" i="8"/>
  <c r="AG23" i="8"/>
  <c r="X45" i="8"/>
  <c r="X53" i="8" s="1"/>
  <c r="AG34" i="9"/>
  <c r="AG25" i="9"/>
  <c r="P38" i="9"/>
  <c r="P33" i="9"/>
  <c r="P44" i="8"/>
  <c r="AG36" i="8"/>
  <c r="AG41" i="9"/>
  <c r="AG29" i="9"/>
  <c r="X45" i="9"/>
  <c r="AG20" i="9"/>
  <c r="P32" i="9"/>
  <c r="P26" i="9"/>
  <c r="C45" i="8"/>
  <c r="P20" i="8"/>
  <c r="AG34" i="8"/>
  <c r="AG28" i="8"/>
  <c r="AF45" i="9"/>
  <c r="AG22" i="9"/>
  <c r="Y45" i="9"/>
  <c r="Y53" i="9" s="1"/>
  <c r="AG42" i="8"/>
  <c r="AG40" i="8"/>
  <c r="AG39" i="8"/>
  <c r="AB45" i="8"/>
  <c r="P29" i="8"/>
  <c r="P25" i="8"/>
  <c r="AG43" i="8"/>
  <c r="AG33" i="8"/>
  <c r="AG26" i="8"/>
  <c r="AG43" i="9"/>
  <c r="AG37" i="9"/>
  <c r="AG30" i="9"/>
  <c r="AG27" i="9"/>
  <c r="AG24" i="9"/>
  <c r="P43" i="9"/>
  <c r="P41" i="9"/>
  <c r="P39" i="9"/>
  <c r="P36" i="9"/>
  <c r="P35" i="9"/>
  <c r="P30" i="9"/>
  <c r="P25" i="9"/>
  <c r="W45" i="8"/>
  <c r="AG38" i="8"/>
  <c r="AG32" i="8"/>
  <c r="AG24" i="8"/>
  <c r="AG35" i="9"/>
  <c r="AG33" i="9"/>
  <c r="AG32" i="9"/>
  <c r="AA45" i="9"/>
  <c r="AG13" i="8"/>
  <c r="P33" i="8"/>
  <c r="P31" i="8"/>
  <c r="P30" i="8"/>
  <c r="P26" i="8"/>
  <c r="AG37" i="8"/>
  <c r="AG30" i="8"/>
  <c r="AG29" i="8"/>
  <c r="AG27" i="8"/>
  <c r="AF45" i="8"/>
  <c r="T45" i="8"/>
  <c r="T53" i="8" s="1"/>
  <c r="T55" i="8" s="1"/>
  <c r="AE45" i="8"/>
  <c r="AA45" i="8"/>
  <c r="AG21" i="8"/>
  <c r="AD45" i="8"/>
  <c r="Z45" i="8"/>
  <c r="AG20" i="8"/>
  <c r="AG42" i="9"/>
  <c r="AG40" i="9"/>
  <c r="AG38" i="9"/>
  <c r="AG36" i="9"/>
  <c r="AG26" i="9"/>
  <c r="AE45" i="9"/>
  <c r="AE53" i="9" s="1"/>
  <c r="AD45" i="9"/>
  <c r="V45" i="9"/>
  <c r="AC45" i="9"/>
  <c r="AC53" i="9" s="1"/>
  <c r="U45" i="9"/>
  <c r="P40" i="9"/>
  <c r="P34" i="9"/>
  <c r="P29" i="9"/>
  <c r="P28" i="9"/>
  <c r="Y8" i="9"/>
  <c r="Y14" i="9" s="1"/>
  <c r="U8" i="9"/>
  <c r="U14" i="9" s="1"/>
  <c r="C36" i="12"/>
  <c r="E7" i="9" s="1"/>
  <c r="E8" i="9" s="1"/>
  <c r="E14" i="9" s="1"/>
  <c r="E36" i="12"/>
  <c r="G7" i="9" s="1"/>
  <c r="I36" i="12"/>
  <c r="K7" i="9" s="1"/>
  <c r="K17" i="9" s="1"/>
  <c r="K18" i="9" s="1"/>
  <c r="M36" i="12"/>
  <c r="O7" i="9" s="1"/>
  <c r="N15" i="12"/>
  <c r="AC15" i="12"/>
  <c r="N21" i="12"/>
  <c r="AC21" i="12"/>
  <c r="N27" i="12"/>
  <c r="AC27" i="12"/>
  <c r="N33" i="12"/>
  <c r="AC33" i="12"/>
  <c r="R36" i="12"/>
  <c r="V7" i="9" s="1"/>
  <c r="V36" i="12"/>
  <c r="Z7" i="9" s="1"/>
  <c r="Z36" i="12"/>
  <c r="AD7" i="9" s="1"/>
  <c r="D36" i="12"/>
  <c r="F7" i="9" s="1"/>
  <c r="H36" i="12"/>
  <c r="J7" i="9" s="1"/>
  <c r="L36" i="12"/>
  <c r="N7" i="9" s="1"/>
  <c r="N17" i="9" s="1"/>
  <c r="N18" i="9" s="1"/>
  <c r="S36" i="12"/>
  <c r="W7" i="9" s="1"/>
  <c r="W17" i="9" s="1"/>
  <c r="W18" i="9" s="1"/>
  <c r="W36" i="12"/>
  <c r="U17" i="8"/>
  <c r="U18" i="8" s="1"/>
  <c r="U8" i="8"/>
  <c r="U14" i="8" s="1"/>
  <c r="AC8" i="8"/>
  <c r="AC14" i="8" s="1"/>
  <c r="AC17" i="8"/>
  <c r="AC18" i="8" s="1"/>
  <c r="AB8" i="8"/>
  <c r="AB14" i="8" s="1"/>
  <c r="AB17" i="8"/>
  <c r="AB18" i="8" s="1"/>
  <c r="AB53" i="8" s="1"/>
  <c r="AB55" i="8" s="1"/>
  <c r="Y8" i="8"/>
  <c r="Y14" i="8" s="1"/>
  <c r="Y17" i="8"/>
  <c r="Y18" i="8" s="1"/>
  <c r="N15" i="11"/>
  <c r="AC15" i="11"/>
  <c r="N21" i="11"/>
  <c r="AC21" i="11"/>
  <c r="N27" i="11"/>
  <c r="AC27" i="11"/>
  <c r="N33" i="11"/>
  <c r="AC33" i="11"/>
  <c r="R36" i="11"/>
  <c r="V7" i="8" s="1"/>
  <c r="V8" i="8" s="1"/>
  <c r="V36" i="11"/>
  <c r="Z7" i="8" s="1"/>
  <c r="Z17" i="8" s="1"/>
  <c r="Z18" i="8" s="1"/>
  <c r="Z36" i="11"/>
  <c r="AD7" i="8" s="1"/>
  <c r="AD8" i="8" s="1"/>
  <c r="S36" i="11"/>
  <c r="W7" i="8" s="1"/>
  <c r="W17" i="8" s="1"/>
  <c r="W18" i="8" s="1"/>
  <c r="W36" i="11"/>
  <c r="AA7" i="8" s="1"/>
  <c r="AA36" i="11"/>
  <c r="AE7" i="8" s="1"/>
  <c r="N9" i="12"/>
  <c r="AC9" i="12"/>
  <c r="P22" i="8"/>
  <c r="P27" i="9"/>
  <c r="P27" i="8"/>
  <c r="P23" i="9"/>
  <c r="AG44" i="8"/>
  <c r="Z45" i="9"/>
  <c r="W45" i="9"/>
  <c r="AG44" i="9"/>
  <c r="P44" i="9"/>
  <c r="P21" i="9"/>
  <c r="T45" i="9"/>
  <c r="T53" i="9" s="1"/>
  <c r="T55" i="9" s="1"/>
  <c r="AG22" i="8"/>
  <c r="P22" i="9"/>
  <c r="C45" i="9"/>
  <c r="L8" i="9"/>
  <c r="L14" i="9" s="1"/>
  <c r="L17" i="9"/>
  <c r="L18" i="9" s="1"/>
  <c r="H17" i="9"/>
  <c r="H18" i="9" s="1"/>
  <c r="H8" i="9"/>
  <c r="H14" i="9" s="1"/>
  <c r="M17" i="9"/>
  <c r="M18" i="9" s="1"/>
  <c r="M8" i="9"/>
  <c r="M14" i="9" s="1"/>
  <c r="D8" i="9"/>
  <c r="D14" i="9" s="1"/>
  <c r="M17" i="8"/>
  <c r="M18" i="8" s="1"/>
  <c r="M8" i="8"/>
  <c r="M14" i="8" s="1"/>
  <c r="M36" i="11"/>
  <c r="O7" i="8" s="1"/>
  <c r="O17" i="8" s="1"/>
  <c r="O18" i="8" s="1"/>
  <c r="H8" i="8"/>
  <c r="H14" i="8" s="1"/>
  <c r="E36" i="11"/>
  <c r="G7" i="8" s="1"/>
  <c r="G17" i="8" s="1"/>
  <c r="G18" i="8" s="1"/>
  <c r="I36" i="11"/>
  <c r="K7" i="8" s="1"/>
  <c r="K8" i="8" s="1"/>
  <c r="K14" i="8" s="1"/>
  <c r="D36" i="11"/>
  <c r="F7" i="8" s="1"/>
  <c r="F17" i="8" s="1"/>
  <c r="F18" i="8" s="1"/>
  <c r="H36" i="11"/>
  <c r="J7" i="8" s="1"/>
  <c r="J8" i="8" s="1"/>
  <c r="L36" i="11"/>
  <c r="N7" i="8" s="1"/>
  <c r="N8" i="8" s="1"/>
  <c r="W53" i="9"/>
  <c r="P20" i="9"/>
  <c r="P23" i="8"/>
  <c r="P21" i="8"/>
  <c r="N8" i="9"/>
  <c r="N14" i="9" s="1"/>
  <c r="AE8" i="9"/>
  <c r="U18" i="9"/>
  <c r="X17" i="9"/>
  <c r="X18" i="9" s="1"/>
  <c r="X8" i="9"/>
  <c r="AB17" i="9"/>
  <c r="AB18" i="9" s="1"/>
  <c r="AB8" i="9"/>
  <c r="AF17" i="9"/>
  <c r="AF18" i="9" s="1"/>
  <c r="AF8" i="9"/>
  <c r="D17" i="9"/>
  <c r="I8" i="9"/>
  <c r="AC8" i="9"/>
  <c r="X8" i="8"/>
  <c r="X14" i="8" s="1"/>
  <c r="AF17" i="8"/>
  <c r="AF18" i="8" s="1"/>
  <c r="I8" i="8"/>
  <c r="I14" i="8" s="1"/>
  <c r="L8" i="8"/>
  <c r="L14" i="8" s="1"/>
  <c r="D8" i="8"/>
  <c r="D14" i="8" s="1"/>
  <c r="N9" i="11"/>
  <c r="AC9" i="11"/>
  <c r="V17" i="8"/>
  <c r="V18" i="8" s="1"/>
  <c r="V53" i="8" s="1"/>
  <c r="E8" i="8"/>
  <c r="AG52" i="8"/>
  <c r="N17" i="8" l="1"/>
  <c r="N18" i="8" s="1"/>
  <c r="AC36" i="11"/>
  <c r="W8" i="9"/>
  <c r="W14" i="9" s="1"/>
  <c r="Z53" i="8"/>
  <c r="Z8" i="8"/>
  <c r="Z14" i="8" s="1"/>
  <c r="W8" i="8"/>
  <c r="W14" i="8" s="1"/>
  <c r="AC53" i="8"/>
  <c r="AC55" i="8" s="1"/>
  <c r="AD17" i="8"/>
  <c r="AD18" i="8" s="1"/>
  <c r="AD53" i="8" s="1"/>
  <c r="U53" i="8"/>
  <c r="W53" i="8"/>
  <c r="AG45" i="9"/>
  <c r="U53" i="9"/>
  <c r="U55" i="9" s="1"/>
  <c r="AB53" i="9"/>
  <c r="Y53" i="8"/>
  <c r="Y55" i="8" s="1"/>
  <c r="AF53" i="9"/>
  <c r="X53" i="9"/>
  <c r="AG45" i="8"/>
  <c r="E17" i="9"/>
  <c r="E18" i="9" s="1"/>
  <c r="Z17" i="9"/>
  <c r="Z18" i="9" s="1"/>
  <c r="Z53" i="9" s="1"/>
  <c r="Z8" i="9"/>
  <c r="AF53" i="8"/>
  <c r="AF55" i="8" s="1"/>
  <c r="V8" i="9"/>
  <c r="V14" i="9" s="1"/>
  <c r="V17" i="9"/>
  <c r="V18" i="9" s="1"/>
  <c r="V53" i="9" s="1"/>
  <c r="AC36" i="12"/>
  <c r="AA7" i="9"/>
  <c r="AG7" i="9" s="1"/>
  <c r="AG8" i="9" s="1"/>
  <c r="AD17" i="9"/>
  <c r="AD18" i="9" s="1"/>
  <c r="AD53" i="9" s="1"/>
  <c r="AD8" i="9"/>
  <c r="N36" i="12"/>
  <c r="Y55" i="9"/>
  <c r="AE17" i="8"/>
  <c r="AE18" i="8" s="1"/>
  <c r="AE53" i="8" s="1"/>
  <c r="AE8" i="8"/>
  <c r="AA17" i="8"/>
  <c r="AA18" i="8" s="1"/>
  <c r="AA53" i="8" s="1"/>
  <c r="AA8" i="8"/>
  <c r="AG7" i="8"/>
  <c r="AG8" i="8" s="1"/>
  <c r="P7" i="8"/>
  <c r="P8" i="8" s="1"/>
  <c r="H9" i="8" s="1"/>
  <c r="K8" i="9"/>
  <c r="K14" i="9" s="1"/>
  <c r="P7" i="9"/>
  <c r="P8" i="9" s="1"/>
  <c r="L9" i="9" s="1"/>
  <c r="O17" i="9"/>
  <c r="O18" i="9" s="1"/>
  <c r="O8" i="9"/>
  <c r="O14" i="9" s="1"/>
  <c r="F17" i="9"/>
  <c r="F18" i="9" s="1"/>
  <c r="F8" i="9"/>
  <c r="F14" i="9" s="1"/>
  <c r="G17" i="9"/>
  <c r="G18" i="9" s="1"/>
  <c r="G8" i="9"/>
  <c r="G14" i="9" s="1"/>
  <c r="J17" i="9"/>
  <c r="J18" i="9" s="1"/>
  <c r="J8" i="9"/>
  <c r="J14" i="9" s="1"/>
  <c r="K17" i="8"/>
  <c r="K18" i="8" s="1"/>
  <c r="G8" i="8"/>
  <c r="G14" i="8" s="1"/>
  <c r="J17" i="8"/>
  <c r="J18" i="8" s="1"/>
  <c r="N36" i="11"/>
  <c r="O8" i="8"/>
  <c r="O14" i="8" s="1"/>
  <c r="F8" i="8"/>
  <c r="F14" i="8" s="1"/>
  <c r="X55" i="8"/>
  <c r="I14" i="9"/>
  <c r="D18" i="9"/>
  <c r="AC14" i="9"/>
  <c r="AC55" i="9" s="1"/>
  <c r="AF14" i="9"/>
  <c r="X14" i="9"/>
  <c r="AB14" i="9"/>
  <c r="AE14" i="9"/>
  <c r="AE55" i="9" s="1"/>
  <c r="E14" i="8"/>
  <c r="U55" i="8"/>
  <c r="J14" i="8"/>
  <c r="AD14" i="8"/>
  <c r="V14" i="8"/>
  <c r="V55" i="8" s="1"/>
  <c r="N14" i="8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20" i="4"/>
  <c r="Z55" i="8" l="1"/>
  <c r="W55" i="8"/>
  <c r="V55" i="9"/>
  <c r="AF55" i="9"/>
  <c r="AB55" i="9"/>
  <c r="AD55" i="8"/>
  <c r="X55" i="9"/>
  <c r="N9" i="8"/>
  <c r="L9" i="8"/>
  <c r="V9" i="9"/>
  <c r="AF9" i="9"/>
  <c r="AE9" i="9"/>
  <c r="X9" i="9"/>
  <c r="AB9" i="9"/>
  <c r="Y9" i="9"/>
  <c r="AC9" i="9"/>
  <c r="W9" i="9"/>
  <c r="U9" i="9"/>
  <c r="R41" i="9"/>
  <c r="R41" i="8"/>
  <c r="R25" i="8"/>
  <c r="R25" i="9"/>
  <c r="R40" i="8"/>
  <c r="R40" i="9"/>
  <c r="R35" i="9"/>
  <c r="R35" i="8"/>
  <c r="R20" i="8"/>
  <c r="R20" i="9"/>
  <c r="R37" i="9"/>
  <c r="R37" i="8"/>
  <c r="R29" i="9"/>
  <c r="R29" i="8"/>
  <c r="R21" i="9"/>
  <c r="R21" i="8"/>
  <c r="R32" i="9"/>
  <c r="R32" i="8"/>
  <c r="AD9" i="9"/>
  <c r="AD14" i="9"/>
  <c r="AD55" i="9" s="1"/>
  <c r="AA17" i="9"/>
  <c r="AA8" i="9"/>
  <c r="R43" i="9"/>
  <c r="R43" i="8"/>
  <c r="R39" i="8"/>
  <c r="R39" i="9"/>
  <c r="R31" i="9"/>
  <c r="R31" i="8"/>
  <c r="R27" i="8"/>
  <c r="R27" i="9"/>
  <c r="R42" i="9"/>
  <c r="R42" i="8"/>
  <c r="R38" i="9"/>
  <c r="R38" i="8"/>
  <c r="R34" i="9"/>
  <c r="R34" i="8"/>
  <c r="R30" i="9"/>
  <c r="R30" i="8"/>
  <c r="R22" i="8"/>
  <c r="R22" i="9"/>
  <c r="AG17" i="8"/>
  <c r="AG18" i="8" s="1"/>
  <c r="AG53" i="8" s="1"/>
  <c r="Z14" i="9"/>
  <c r="Z55" i="9" s="1"/>
  <c r="Z9" i="9"/>
  <c r="R28" i="9"/>
  <c r="R28" i="8"/>
  <c r="R36" i="9"/>
  <c r="R36" i="8"/>
  <c r="R33" i="8"/>
  <c r="R33" i="9"/>
  <c r="R26" i="8"/>
  <c r="R26" i="9"/>
  <c r="R23" i="9"/>
  <c r="R23" i="8"/>
  <c r="M9" i="9"/>
  <c r="K9" i="9"/>
  <c r="R24" i="9"/>
  <c r="R24" i="8"/>
  <c r="D9" i="9"/>
  <c r="Y9" i="8"/>
  <c r="AF9" i="8"/>
  <c r="AC9" i="8"/>
  <c r="AB9" i="8"/>
  <c r="U9" i="8"/>
  <c r="X9" i="8"/>
  <c r="H9" i="9"/>
  <c r="AA14" i="8"/>
  <c r="AA55" i="8" s="1"/>
  <c r="AA9" i="8"/>
  <c r="Z9" i="8"/>
  <c r="V9" i="8"/>
  <c r="G9" i="9"/>
  <c r="F9" i="9"/>
  <c r="AD9" i="8"/>
  <c r="W9" i="8"/>
  <c r="E9" i="9"/>
  <c r="AE14" i="8"/>
  <c r="AE55" i="8" s="1"/>
  <c r="AE9" i="8"/>
  <c r="R44" i="8"/>
  <c r="R44" i="9"/>
  <c r="F9" i="8"/>
  <c r="D9" i="8"/>
  <c r="G9" i="8"/>
  <c r="J9" i="8"/>
  <c r="K9" i="8"/>
  <c r="M9" i="8"/>
  <c r="I9" i="8"/>
  <c r="E9" i="8"/>
  <c r="I9" i="9"/>
  <c r="N9" i="9"/>
  <c r="O9" i="9"/>
  <c r="J9" i="9"/>
  <c r="P17" i="9"/>
  <c r="P18" i="9" s="1"/>
  <c r="P17" i="8"/>
  <c r="P18" i="8" s="1"/>
  <c r="O9" i="8"/>
  <c r="W55" i="9"/>
  <c r="AB33" i="6"/>
  <c r="AA33" i="6"/>
  <c r="Z33" i="6"/>
  <c r="Y33" i="6"/>
  <c r="X33" i="6"/>
  <c r="W33" i="6"/>
  <c r="V33" i="6"/>
  <c r="U33" i="6"/>
  <c r="T33" i="6"/>
  <c r="S33" i="6"/>
  <c r="R33" i="6"/>
  <c r="Q33" i="6"/>
  <c r="AB27" i="6"/>
  <c r="AA27" i="6"/>
  <c r="Z27" i="6"/>
  <c r="Y27" i="6"/>
  <c r="X27" i="6"/>
  <c r="W27" i="6"/>
  <c r="V27" i="6"/>
  <c r="U27" i="6"/>
  <c r="T27" i="6"/>
  <c r="S27" i="6"/>
  <c r="R27" i="6"/>
  <c r="Q27" i="6"/>
  <c r="AB21" i="6"/>
  <c r="AA21" i="6"/>
  <c r="Z21" i="6"/>
  <c r="Y21" i="6"/>
  <c r="X21" i="6"/>
  <c r="W21" i="6"/>
  <c r="V21" i="6"/>
  <c r="U21" i="6"/>
  <c r="T21" i="6"/>
  <c r="S21" i="6"/>
  <c r="R21" i="6"/>
  <c r="Q21" i="6"/>
  <c r="AB15" i="6"/>
  <c r="AA15" i="6"/>
  <c r="Z15" i="6"/>
  <c r="Y15" i="6"/>
  <c r="X15" i="6"/>
  <c r="W15" i="6"/>
  <c r="V15" i="6"/>
  <c r="U15" i="6"/>
  <c r="T15" i="6"/>
  <c r="S15" i="6"/>
  <c r="R15" i="6"/>
  <c r="Q15" i="6"/>
  <c r="AB9" i="6"/>
  <c r="AA9" i="6"/>
  <c r="Z9" i="6"/>
  <c r="Y9" i="6"/>
  <c r="X9" i="6"/>
  <c r="W9" i="6"/>
  <c r="V9" i="6"/>
  <c r="U9" i="6"/>
  <c r="T9" i="6"/>
  <c r="S9" i="6"/>
  <c r="R9" i="6"/>
  <c r="Q9" i="6"/>
  <c r="U52" i="4"/>
  <c r="AG50" i="4"/>
  <c r="AG49" i="4"/>
  <c r="AG48" i="4"/>
  <c r="AG47" i="4"/>
  <c r="AG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F13" i="4"/>
  <c r="AE13" i="4"/>
  <c r="AD13" i="4"/>
  <c r="AC13" i="4"/>
  <c r="AB13" i="4"/>
  <c r="AA13" i="4"/>
  <c r="Z13" i="4"/>
  <c r="Y13" i="4"/>
  <c r="X13" i="4"/>
  <c r="W13" i="4"/>
  <c r="V13" i="4"/>
  <c r="U13" i="4"/>
  <c r="AG12" i="4"/>
  <c r="AG11" i="4"/>
  <c r="P37" i="4"/>
  <c r="P38" i="4"/>
  <c r="P39" i="4"/>
  <c r="P40" i="4"/>
  <c r="P41" i="4"/>
  <c r="P42" i="4"/>
  <c r="P43" i="4"/>
  <c r="P46" i="4"/>
  <c r="P35" i="4"/>
  <c r="P34" i="4"/>
  <c r="P33" i="4"/>
  <c r="P32" i="4"/>
  <c r="P31" i="4"/>
  <c r="AG9" i="8" l="1"/>
  <c r="AG14" i="8"/>
  <c r="AG55" i="8"/>
  <c r="AA14" i="9"/>
  <c r="AA9" i="9"/>
  <c r="AA18" i="9"/>
  <c r="AA53" i="9" s="1"/>
  <c r="AG17" i="9"/>
  <c r="AG18" i="9" s="1"/>
  <c r="AG53" i="9" s="1"/>
  <c r="AG9" i="9"/>
  <c r="P47" i="8"/>
  <c r="P52" i="8" s="1"/>
  <c r="C52" i="8"/>
  <c r="C53" i="8" s="1"/>
  <c r="C52" i="9"/>
  <c r="C53" i="9" s="1"/>
  <c r="P47" i="9"/>
  <c r="P52" i="9" s="1"/>
  <c r="P9" i="9"/>
  <c r="P9" i="8"/>
  <c r="T36" i="6"/>
  <c r="X7" i="4" s="1"/>
  <c r="X17" i="4" s="1"/>
  <c r="X18" i="4" s="1"/>
  <c r="X36" i="6"/>
  <c r="AB7" i="4" s="1"/>
  <c r="AB17" i="4" s="1"/>
  <c r="AB18" i="4" s="1"/>
  <c r="AB36" i="6"/>
  <c r="AF7" i="4" s="1"/>
  <c r="AF17" i="4" s="1"/>
  <c r="AF18" i="4" s="1"/>
  <c r="AC27" i="6"/>
  <c r="Q36" i="6"/>
  <c r="U7" i="4" s="1"/>
  <c r="U17" i="4" s="1"/>
  <c r="U18" i="4" s="1"/>
  <c r="U53" i="4" s="1"/>
  <c r="U36" i="6"/>
  <c r="Y7" i="4" s="1"/>
  <c r="Y17" i="4" s="1"/>
  <c r="Y18" i="4" s="1"/>
  <c r="Y36" i="6"/>
  <c r="AC7" i="4" s="1"/>
  <c r="AC8" i="4" s="1"/>
  <c r="AC33" i="6"/>
  <c r="T52" i="4"/>
  <c r="T53" i="4" s="1"/>
  <c r="R36" i="6"/>
  <c r="V7" i="4" s="1"/>
  <c r="V8" i="4" s="1"/>
  <c r="V36" i="6"/>
  <c r="Z7" i="4" s="1"/>
  <c r="Z8" i="4" s="1"/>
  <c r="Z36" i="6"/>
  <c r="AD7" i="4" s="1"/>
  <c r="AD8" i="4" s="1"/>
  <c r="AC15" i="6"/>
  <c r="S36" i="6"/>
  <c r="W7" i="4" s="1"/>
  <c r="W8" i="4" s="1"/>
  <c r="W36" i="6"/>
  <c r="AA7" i="4" s="1"/>
  <c r="AA8" i="4" s="1"/>
  <c r="AA36" i="6"/>
  <c r="AE7" i="4" s="1"/>
  <c r="AE8" i="4" s="1"/>
  <c r="AC21" i="6"/>
  <c r="AG10" i="4"/>
  <c r="AC9" i="6"/>
  <c r="V52" i="4"/>
  <c r="AG45" i="4"/>
  <c r="F13" i="4"/>
  <c r="M33" i="7"/>
  <c r="O24" i="4" s="1"/>
  <c r="L33" i="7"/>
  <c r="N24" i="4" s="1"/>
  <c r="N45" i="4" s="1"/>
  <c r="K33" i="7"/>
  <c r="M24" i="4" s="1"/>
  <c r="M45" i="4" s="1"/>
  <c r="J33" i="7"/>
  <c r="L24" i="4" s="1"/>
  <c r="L45" i="4" s="1"/>
  <c r="I33" i="7"/>
  <c r="K24" i="4" s="1"/>
  <c r="K45" i="4" s="1"/>
  <c r="H33" i="7"/>
  <c r="J24" i="4" s="1"/>
  <c r="J45" i="4" s="1"/>
  <c r="G33" i="7"/>
  <c r="I24" i="4" s="1"/>
  <c r="I45" i="4" s="1"/>
  <c r="F33" i="7"/>
  <c r="H24" i="4" s="1"/>
  <c r="H45" i="4" s="1"/>
  <c r="N30" i="7"/>
  <c r="N31" i="7"/>
  <c r="E33" i="7"/>
  <c r="G24" i="4" s="1"/>
  <c r="G45" i="4" s="1"/>
  <c r="D33" i="7"/>
  <c r="F24" i="4" s="1"/>
  <c r="F45" i="4" s="1"/>
  <c r="C33" i="7"/>
  <c r="E24" i="4" s="1"/>
  <c r="B33" i="7"/>
  <c r="D24" i="4" s="1"/>
  <c r="D45" i="4" s="1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M33" i="6"/>
  <c r="L33" i="6"/>
  <c r="K33" i="6"/>
  <c r="J33" i="6"/>
  <c r="I33" i="6"/>
  <c r="H33" i="6"/>
  <c r="G33" i="6"/>
  <c r="F33" i="6"/>
  <c r="E33" i="6"/>
  <c r="D33" i="6"/>
  <c r="D9" i="6"/>
  <c r="D15" i="6"/>
  <c r="D27" i="6"/>
  <c r="D21" i="6"/>
  <c r="C33" i="6"/>
  <c r="B33" i="6"/>
  <c r="M27" i="6"/>
  <c r="L27" i="6"/>
  <c r="K27" i="6"/>
  <c r="J27" i="6"/>
  <c r="I27" i="6"/>
  <c r="H27" i="6"/>
  <c r="G27" i="6"/>
  <c r="F27" i="6"/>
  <c r="E27" i="6"/>
  <c r="C27" i="6"/>
  <c r="B27" i="6"/>
  <c r="M21" i="6"/>
  <c r="L21" i="6"/>
  <c r="K21" i="6"/>
  <c r="J21" i="6"/>
  <c r="I21" i="6"/>
  <c r="H21" i="6"/>
  <c r="G21" i="6"/>
  <c r="F21" i="6"/>
  <c r="E21" i="6"/>
  <c r="C21" i="6"/>
  <c r="B21" i="6"/>
  <c r="M15" i="6"/>
  <c r="L15" i="6"/>
  <c r="K15" i="6"/>
  <c r="J15" i="6"/>
  <c r="I15" i="6"/>
  <c r="H15" i="6"/>
  <c r="G15" i="6"/>
  <c r="F15" i="6"/>
  <c r="E15" i="6"/>
  <c r="C15" i="6"/>
  <c r="B15" i="6"/>
  <c r="M9" i="6"/>
  <c r="L9" i="6"/>
  <c r="K9" i="6"/>
  <c r="J9" i="6"/>
  <c r="I9" i="6"/>
  <c r="H9" i="6"/>
  <c r="G9" i="6"/>
  <c r="F9" i="6"/>
  <c r="E9" i="6"/>
  <c r="C9" i="6"/>
  <c r="P50" i="4"/>
  <c r="P49" i="4"/>
  <c r="P48" i="4"/>
  <c r="P44" i="4"/>
  <c r="P36" i="4"/>
  <c r="P30" i="4"/>
  <c r="P29" i="4"/>
  <c r="P28" i="4"/>
  <c r="P27" i="4"/>
  <c r="P26" i="4"/>
  <c r="P25" i="4"/>
  <c r="P23" i="4"/>
  <c r="P22" i="4"/>
  <c r="P21" i="4"/>
  <c r="P20" i="4"/>
  <c r="C45" i="4"/>
  <c r="E13" i="4"/>
  <c r="E52" i="4"/>
  <c r="G13" i="4"/>
  <c r="H13" i="4"/>
  <c r="I13" i="4"/>
  <c r="J13" i="4"/>
  <c r="K13" i="4"/>
  <c r="L13" i="4"/>
  <c r="M13" i="4"/>
  <c r="N13" i="4"/>
  <c r="O13" i="4"/>
  <c r="D13" i="4"/>
  <c r="D52" i="4"/>
  <c r="I36" i="6" l="1"/>
  <c r="M36" i="6"/>
  <c r="O7" i="4" s="1"/>
  <c r="O8" i="4" s="1"/>
  <c r="E24" i="8"/>
  <c r="E45" i="8" s="1"/>
  <c r="E53" i="8" s="1"/>
  <c r="E55" i="8" s="1"/>
  <c r="E24" i="9"/>
  <c r="E45" i="9" s="1"/>
  <c r="E53" i="9" s="1"/>
  <c r="E55" i="9" s="1"/>
  <c r="P24" i="4"/>
  <c r="O45" i="4"/>
  <c r="E45" i="4"/>
  <c r="F24" i="9"/>
  <c r="F45" i="9" s="1"/>
  <c r="F53" i="9" s="1"/>
  <c r="F55" i="9" s="1"/>
  <c r="F24" i="8"/>
  <c r="F45" i="8" s="1"/>
  <c r="F53" i="8" s="1"/>
  <c r="F55" i="8" s="1"/>
  <c r="H24" i="8"/>
  <c r="H45" i="8" s="1"/>
  <c r="H53" i="8" s="1"/>
  <c r="H55" i="8" s="1"/>
  <c r="H24" i="9"/>
  <c r="H45" i="9" s="1"/>
  <c r="H53" i="9" s="1"/>
  <c r="H55" i="9" s="1"/>
  <c r="L24" i="8"/>
  <c r="L45" i="8" s="1"/>
  <c r="L53" i="8" s="1"/>
  <c r="L55" i="8" s="1"/>
  <c r="L24" i="9"/>
  <c r="L45" i="9" s="1"/>
  <c r="L53" i="9" s="1"/>
  <c r="L55" i="9" s="1"/>
  <c r="M24" i="8"/>
  <c r="M45" i="8" s="1"/>
  <c r="M53" i="8" s="1"/>
  <c r="M55" i="8" s="1"/>
  <c r="M24" i="9"/>
  <c r="M45" i="9" s="1"/>
  <c r="M53" i="9" s="1"/>
  <c r="M55" i="9" s="1"/>
  <c r="AA55" i="9"/>
  <c r="AG55" i="9" s="1"/>
  <c r="AG14" i="9"/>
  <c r="K24" i="9"/>
  <c r="K45" i="9" s="1"/>
  <c r="K53" i="9" s="1"/>
  <c r="K55" i="9" s="1"/>
  <c r="K24" i="8"/>
  <c r="K45" i="8" s="1"/>
  <c r="K53" i="8" s="1"/>
  <c r="K55" i="8" s="1"/>
  <c r="G24" i="9"/>
  <c r="G45" i="9" s="1"/>
  <c r="G53" i="9" s="1"/>
  <c r="G55" i="9" s="1"/>
  <c r="G24" i="8"/>
  <c r="G45" i="8" s="1"/>
  <c r="G53" i="8" s="1"/>
  <c r="G55" i="8" s="1"/>
  <c r="I24" i="8"/>
  <c r="I45" i="8" s="1"/>
  <c r="I53" i="8" s="1"/>
  <c r="I55" i="8" s="1"/>
  <c r="I24" i="9"/>
  <c r="I45" i="9" s="1"/>
  <c r="I53" i="9" s="1"/>
  <c r="I55" i="9" s="1"/>
  <c r="D24" i="8"/>
  <c r="D45" i="8" s="1"/>
  <c r="D53" i="8" s="1"/>
  <c r="D55" i="8" s="1"/>
  <c r="D24" i="9"/>
  <c r="D45" i="9" s="1"/>
  <c r="D53" i="9" s="1"/>
  <c r="D55" i="9" s="1"/>
  <c r="J24" i="9"/>
  <c r="J45" i="9" s="1"/>
  <c r="J53" i="9" s="1"/>
  <c r="J55" i="9" s="1"/>
  <c r="J24" i="8"/>
  <c r="J45" i="8" s="1"/>
  <c r="J53" i="8" s="1"/>
  <c r="J55" i="8" s="1"/>
  <c r="N24" i="9"/>
  <c r="N45" i="9" s="1"/>
  <c r="N53" i="9" s="1"/>
  <c r="N55" i="9" s="1"/>
  <c r="N24" i="8"/>
  <c r="N45" i="8" s="1"/>
  <c r="N53" i="8" s="1"/>
  <c r="N55" i="8" s="1"/>
  <c r="O24" i="9"/>
  <c r="O24" i="8"/>
  <c r="N33" i="7"/>
  <c r="G36" i="6"/>
  <c r="K36" i="6"/>
  <c r="X8" i="4"/>
  <c r="AC17" i="4"/>
  <c r="AC18" i="4" s="1"/>
  <c r="AA17" i="4"/>
  <c r="AA18" i="4" s="1"/>
  <c r="AF8" i="4"/>
  <c r="Z17" i="4"/>
  <c r="Z18" i="4" s="1"/>
  <c r="AB8" i="4"/>
  <c r="F36" i="6"/>
  <c r="W17" i="4"/>
  <c r="W18" i="4" s="1"/>
  <c r="N33" i="6"/>
  <c r="N21" i="6"/>
  <c r="N15" i="6"/>
  <c r="H36" i="6"/>
  <c r="N27" i="6"/>
  <c r="U8" i="4"/>
  <c r="V17" i="4"/>
  <c r="V18" i="4" s="1"/>
  <c r="V53" i="4" s="1"/>
  <c r="AD17" i="4"/>
  <c r="AD18" i="4" s="1"/>
  <c r="D36" i="6"/>
  <c r="L36" i="6"/>
  <c r="C36" i="6"/>
  <c r="AG7" i="4"/>
  <c r="AG8" i="4" s="1"/>
  <c r="AD9" i="4" s="1"/>
  <c r="Y8" i="4"/>
  <c r="J36" i="6"/>
  <c r="AG13" i="4"/>
  <c r="E36" i="6"/>
  <c r="AC36" i="6"/>
  <c r="AE17" i="4" s="1"/>
  <c r="AE18" i="4" s="1"/>
  <c r="N9" i="6"/>
  <c r="B36" i="6"/>
  <c r="D7" i="4" s="1"/>
  <c r="K7" i="4"/>
  <c r="K17" i="4" s="1"/>
  <c r="K18" i="4" s="1"/>
  <c r="AC14" i="4"/>
  <c r="W52" i="4"/>
  <c r="Z14" i="4"/>
  <c r="AE14" i="4"/>
  <c r="AA14" i="4"/>
  <c r="AD14" i="4"/>
  <c r="V14" i="4"/>
  <c r="T55" i="4"/>
  <c r="W14" i="4"/>
  <c r="H52" i="4"/>
  <c r="C52" i="4"/>
  <c r="C53" i="4" s="1"/>
  <c r="P12" i="4"/>
  <c r="P45" i="4" l="1"/>
  <c r="P24" i="8"/>
  <c r="O45" i="8"/>
  <c r="O45" i="9"/>
  <c r="P24" i="9"/>
  <c r="H7" i="4"/>
  <c r="H17" i="4" s="1"/>
  <c r="H18" i="4" s="1"/>
  <c r="H53" i="4" s="1"/>
  <c r="I7" i="4"/>
  <c r="I17" i="4" s="1"/>
  <c r="I18" i="4" s="1"/>
  <c r="AC9" i="4"/>
  <c r="AE9" i="4"/>
  <c r="Y14" i="4"/>
  <c r="Y9" i="4"/>
  <c r="X14" i="4"/>
  <c r="X9" i="4"/>
  <c r="AF14" i="4"/>
  <c r="AF9" i="4"/>
  <c r="Z9" i="4"/>
  <c r="V9" i="4"/>
  <c r="AA9" i="4"/>
  <c r="AB14" i="4"/>
  <c r="AB9" i="4"/>
  <c r="W9" i="4"/>
  <c r="O17" i="4"/>
  <c r="O18" i="4" s="1"/>
  <c r="L7" i="4"/>
  <c r="L17" i="4" s="1"/>
  <c r="L18" i="4" s="1"/>
  <c r="F7" i="4"/>
  <c r="F17" i="4" s="1"/>
  <c r="F18" i="4" s="1"/>
  <c r="J7" i="4"/>
  <c r="J17" i="4" s="1"/>
  <c r="J18" i="4" s="1"/>
  <c r="M7" i="4"/>
  <c r="M17" i="4" s="1"/>
  <c r="M18" i="4" s="1"/>
  <c r="W53" i="4"/>
  <c r="W55" i="4" s="1"/>
  <c r="G7" i="4"/>
  <c r="G8" i="4" s="1"/>
  <c r="G14" i="4" s="1"/>
  <c r="E7" i="4"/>
  <c r="E8" i="4" s="1"/>
  <c r="E14" i="4" s="1"/>
  <c r="U9" i="4"/>
  <c r="U14" i="4"/>
  <c r="U55" i="4" s="1"/>
  <c r="N7" i="4"/>
  <c r="K8" i="4"/>
  <c r="K14" i="4" s="1"/>
  <c r="AG17" i="4"/>
  <c r="AG18" i="4" s="1"/>
  <c r="N36" i="6"/>
  <c r="V55" i="4"/>
  <c r="X52" i="4"/>
  <c r="X53" i="4" s="1"/>
  <c r="F52" i="4"/>
  <c r="I52" i="4"/>
  <c r="G52" i="4"/>
  <c r="O14" i="4"/>
  <c r="P47" i="4"/>
  <c r="H8" i="4" l="1"/>
  <c r="H14" i="4" s="1"/>
  <c r="X55" i="4"/>
  <c r="P45" i="9"/>
  <c r="P53" i="9" s="1"/>
  <c r="O53" i="9"/>
  <c r="O55" i="9" s="1"/>
  <c r="P45" i="8"/>
  <c r="P53" i="8" s="1"/>
  <c r="O53" i="8"/>
  <c r="O55" i="8" s="1"/>
  <c r="I53" i="4"/>
  <c r="I8" i="4"/>
  <c r="I14" i="4" s="1"/>
  <c r="AG9" i="4"/>
  <c r="J8" i="4"/>
  <c r="J14" i="4" s="1"/>
  <c r="F53" i="4"/>
  <c r="L8" i="4"/>
  <c r="L14" i="4" s="1"/>
  <c r="F8" i="4"/>
  <c r="F14" i="4" s="1"/>
  <c r="M8" i="4"/>
  <c r="M14" i="4" s="1"/>
  <c r="E17" i="4"/>
  <c r="E18" i="4" s="1"/>
  <c r="E53" i="4" s="1"/>
  <c r="E55" i="4" s="1"/>
  <c r="G17" i="4"/>
  <c r="G18" i="4" s="1"/>
  <c r="G53" i="4" s="1"/>
  <c r="G55" i="4" s="1"/>
  <c r="AG14" i="4"/>
  <c r="H55" i="4"/>
  <c r="N17" i="4"/>
  <c r="N18" i="4" s="1"/>
  <c r="N8" i="4"/>
  <c r="N14" i="4" s="1"/>
  <c r="D8" i="4"/>
  <c r="D17" i="4"/>
  <c r="P7" i="4"/>
  <c r="P8" i="4" s="1"/>
  <c r="Y52" i="4"/>
  <c r="Y53" i="4" s="1"/>
  <c r="Y55" i="4" s="1"/>
  <c r="K52" i="4"/>
  <c r="K53" i="4" s="1"/>
  <c r="K55" i="4" s="1"/>
  <c r="F55" i="4" l="1"/>
  <c r="I55" i="4"/>
  <c r="D9" i="4"/>
  <c r="M9" i="4"/>
  <c r="H9" i="4"/>
  <c r="E9" i="4"/>
  <c r="I9" i="4"/>
  <c r="O9" i="4"/>
  <c r="N9" i="4"/>
  <c r="G9" i="4"/>
  <c r="F9" i="4"/>
  <c r="L9" i="4"/>
  <c r="K9" i="4"/>
  <c r="J9" i="4"/>
  <c r="D18" i="4"/>
  <c r="D53" i="4" s="1"/>
  <c r="P17" i="4"/>
  <c r="P18" i="4" s="1"/>
  <c r="D14" i="4"/>
  <c r="Z52" i="4"/>
  <c r="Z53" i="4" s="1"/>
  <c r="Z55" i="4" s="1"/>
  <c r="L52" i="4"/>
  <c r="L53" i="4" s="1"/>
  <c r="L55" i="4" s="1"/>
  <c r="J52" i="4"/>
  <c r="J53" i="4" s="1"/>
  <c r="J55" i="4" s="1"/>
  <c r="P9" i="4" l="1"/>
  <c r="D55" i="4"/>
  <c r="AA52" i="4"/>
  <c r="AA53" i="4" s="1"/>
  <c r="AA55" i="4" s="1"/>
  <c r="M52" i="4" l="1"/>
  <c r="M53" i="4" s="1"/>
  <c r="M55" i="4" s="1"/>
  <c r="AB52" i="4"/>
  <c r="AB53" i="4" s="1"/>
  <c r="AB55" i="4" s="1"/>
  <c r="N52" i="4"/>
  <c r="N53" i="4" s="1"/>
  <c r="N55" i="4" s="1"/>
  <c r="O52" i="4"/>
  <c r="O53" i="4" s="1"/>
  <c r="O55" i="4" s="1"/>
  <c r="AC52" i="4" l="1"/>
  <c r="AC53" i="4" s="1"/>
  <c r="AC55" i="4" s="1"/>
  <c r="P51" i="4"/>
  <c r="P52" i="4" s="1"/>
  <c r="P53" i="4" s="1"/>
  <c r="AD52" i="4" l="1"/>
  <c r="AD53" i="4" s="1"/>
  <c r="AD55" i="4" s="1"/>
  <c r="AE52" i="4" l="1"/>
  <c r="AE53" i="4" s="1"/>
  <c r="AE55" i="4" s="1"/>
  <c r="AF52" i="4" l="1"/>
  <c r="AF53" i="4" s="1"/>
  <c r="AF55" i="4" s="1"/>
  <c r="AG51" i="4"/>
  <c r="AG52" i="4" s="1"/>
  <c r="AG53" i="4" s="1"/>
  <c r="AG55" i="4" l="1"/>
  <c r="B48" i="5"/>
  <c r="G47" i="5"/>
  <c r="C48" i="5"/>
  <c r="E48" i="5"/>
  <c r="D48" i="5"/>
  <c r="C11" i="8"/>
  <c r="P11" i="8" s="1"/>
  <c r="C12" i="8"/>
  <c r="P12" i="8" s="1"/>
  <c r="C12" i="9"/>
  <c r="P12" i="9" s="1"/>
  <c r="P11" i="4"/>
  <c r="C11" i="9"/>
  <c r="P11" i="9" s="1"/>
  <c r="C10" i="4"/>
  <c r="C10" i="8"/>
  <c r="C10" i="9"/>
  <c r="C13" i="8" l="1"/>
  <c r="P13" i="8" s="1"/>
  <c r="P10" i="8"/>
  <c r="C13" i="9"/>
  <c r="C13" i="4"/>
  <c r="P10" i="4"/>
  <c r="P10" i="9"/>
  <c r="C14" i="8" l="1"/>
  <c r="P13" i="9"/>
  <c r="C14" i="9"/>
  <c r="P13" i="4"/>
  <c r="C14" i="4"/>
  <c r="C55" i="8" l="1"/>
  <c r="P14" i="8"/>
  <c r="P14" i="9"/>
  <c r="C55" i="9"/>
  <c r="P14" i="4"/>
  <c r="C55" i="4"/>
  <c r="C59" i="8" l="1"/>
  <c r="D57" i="8" s="1"/>
  <c r="D59" i="8" s="1"/>
  <c r="E57" i="8" s="1"/>
  <c r="E59" i="8" s="1"/>
  <c r="F57" i="8" s="1"/>
  <c r="F59" i="8" s="1"/>
  <c r="G57" i="8" s="1"/>
  <c r="G59" i="8" s="1"/>
  <c r="H57" i="8" s="1"/>
  <c r="H59" i="8" s="1"/>
  <c r="I57" i="8" s="1"/>
  <c r="I59" i="8" s="1"/>
  <c r="J57" i="8" s="1"/>
  <c r="J59" i="8" s="1"/>
  <c r="K57" i="8" s="1"/>
  <c r="K59" i="8" s="1"/>
  <c r="L57" i="8" s="1"/>
  <c r="L59" i="8" s="1"/>
  <c r="M57" i="8" s="1"/>
  <c r="M59" i="8" s="1"/>
  <c r="N57" i="8" s="1"/>
  <c r="N59" i="8" s="1"/>
  <c r="O57" i="8" s="1"/>
  <c r="O59" i="8" s="1"/>
  <c r="P55" i="8"/>
  <c r="P55" i="9"/>
  <c r="C59" i="9"/>
  <c r="D57" i="9" s="1"/>
  <c r="D59" i="9" s="1"/>
  <c r="E57" i="9" s="1"/>
  <c r="E59" i="9" s="1"/>
  <c r="F57" i="9" s="1"/>
  <c r="F59" i="9" s="1"/>
  <c r="G57" i="9" s="1"/>
  <c r="G59" i="9" s="1"/>
  <c r="H57" i="9" s="1"/>
  <c r="H59" i="9" s="1"/>
  <c r="I57" i="9" s="1"/>
  <c r="I59" i="9" s="1"/>
  <c r="J57" i="9" s="1"/>
  <c r="J59" i="9" s="1"/>
  <c r="K57" i="9" s="1"/>
  <c r="K59" i="9" s="1"/>
  <c r="L57" i="9" s="1"/>
  <c r="L59" i="9" s="1"/>
  <c r="M57" i="9" s="1"/>
  <c r="M59" i="9" s="1"/>
  <c r="N57" i="9" s="1"/>
  <c r="N59" i="9" s="1"/>
  <c r="O57" i="9" s="1"/>
  <c r="O59" i="9" s="1"/>
  <c r="P55" i="4"/>
  <c r="C59" i="4"/>
  <c r="D57" i="4" s="1"/>
  <c r="D59" i="4" s="1"/>
  <c r="E57" i="4" s="1"/>
  <c r="E59" i="4" s="1"/>
  <c r="F57" i="4" s="1"/>
  <c r="F59" i="4" s="1"/>
  <c r="G57" i="4" s="1"/>
  <c r="G59" i="4" s="1"/>
  <c r="H57" i="4" s="1"/>
  <c r="H59" i="4" s="1"/>
  <c r="I57" i="4" s="1"/>
  <c r="I59" i="4" s="1"/>
  <c r="J57" i="4" s="1"/>
  <c r="J59" i="4" s="1"/>
  <c r="K57" i="4" s="1"/>
  <c r="K59" i="4" s="1"/>
  <c r="L57" i="4" s="1"/>
  <c r="L59" i="4" s="1"/>
  <c r="M57" i="4" s="1"/>
  <c r="M59" i="4" s="1"/>
  <c r="N57" i="4" s="1"/>
  <c r="N59" i="4" s="1"/>
  <c r="O57" i="4" s="1"/>
  <c r="O59" i="4" s="1"/>
  <c r="T57" i="8" l="1"/>
  <c r="T59" i="8" s="1"/>
  <c r="U57" i="8" s="1"/>
  <c r="U59" i="8" s="1"/>
  <c r="V57" i="8" s="1"/>
  <c r="V59" i="8" s="1"/>
  <c r="W57" i="8" s="1"/>
  <c r="W59" i="8" s="1"/>
  <c r="X57" i="8" s="1"/>
  <c r="X59" i="8" s="1"/>
  <c r="Y57" i="8" s="1"/>
  <c r="Y59" i="8" s="1"/>
  <c r="Z57" i="8" s="1"/>
  <c r="Z59" i="8" s="1"/>
  <c r="AA57" i="8" s="1"/>
  <c r="AA59" i="8" s="1"/>
  <c r="AB57" i="8" s="1"/>
  <c r="AB59" i="8" s="1"/>
  <c r="AC57" i="8" s="1"/>
  <c r="AC59" i="8" s="1"/>
  <c r="AD57" i="8" s="1"/>
  <c r="AD59" i="8" s="1"/>
  <c r="AE57" i="8" s="1"/>
  <c r="AE59" i="8" s="1"/>
  <c r="AF57" i="8" s="1"/>
  <c r="AF59" i="8" s="1"/>
  <c r="AG57" i="8" s="1"/>
  <c r="P57" i="8"/>
  <c r="T57" i="9"/>
  <c r="T59" i="9" s="1"/>
  <c r="U57" i="9" s="1"/>
  <c r="U59" i="9" s="1"/>
  <c r="V57" i="9" s="1"/>
  <c r="V59" i="9" s="1"/>
  <c r="W57" i="9" s="1"/>
  <c r="W59" i="9" s="1"/>
  <c r="X57" i="9" s="1"/>
  <c r="X59" i="9" s="1"/>
  <c r="Y57" i="9" s="1"/>
  <c r="Y59" i="9" s="1"/>
  <c r="Z57" i="9" s="1"/>
  <c r="Z59" i="9" s="1"/>
  <c r="AA57" i="9" s="1"/>
  <c r="AA59" i="9" s="1"/>
  <c r="AB57" i="9" s="1"/>
  <c r="AB59" i="9" s="1"/>
  <c r="AC57" i="9" s="1"/>
  <c r="AC59" i="9" s="1"/>
  <c r="AD57" i="9" s="1"/>
  <c r="AD59" i="9" s="1"/>
  <c r="AE57" i="9" s="1"/>
  <c r="AE59" i="9" s="1"/>
  <c r="AF57" i="9" s="1"/>
  <c r="AF59" i="9" s="1"/>
  <c r="AG57" i="9" s="1"/>
  <c r="P57" i="9"/>
  <c r="P57" i="4"/>
  <c r="T57" i="4"/>
  <c r="T59" i="4" s="1"/>
  <c r="U57" i="4" s="1"/>
  <c r="U59" i="4" s="1"/>
  <c r="V57" i="4" s="1"/>
  <c r="V59" i="4" s="1"/>
  <c r="W57" i="4" s="1"/>
  <c r="W59" i="4" s="1"/>
  <c r="X57" i="4" s="1"/>
  <c r="X59" i="4" s="1"/>
  <c r="Y57" i="4" s="1"/>
  <c r="Y59" i="4" s="1"/>
  <c r="Z57" i="4" s="1"/>
  <c r="Z59" i="4" s="1"/>
  <c r="AA57" i="4" s="1"/>
  <c r="AA59" i="4" s="1"/>
  <c r="AB57" i="4" s="1"/>
  <c r="AB59" i="4" s="1"/>
  <c r="AC57" i="4" s="1"/>
  <c r="AC59" i="4" s="1"/>
  <c r="AD57" i="4" s="1"/>
  <c r="AD59" i="4" s="1"/>
  <c r="AE57" i="4" s="1"/>
  <c r="AE59" i="4" s="1"/>
  <c r="AF57" i="4" s="1"/>
  <c r="AF59" i="4" s="1"/>
  <c r="AG57" i="4" s="1"/>
</calcChain>
</file>

<file path=xl/sharedStrings.xml><?xml version="1.0" encoding="utf-8"?>
<sst xmlns="http://schemas.openxmlformats.org/spreadsheetml/2006/main" count="622" uniqueCount="222">
  <si>
    <t xml:space="preserve">Cashflow Template </t>
  </si>
  <si>
    <t>Helpful Tips</t>
  </si>
  <si>
    <r>
      <t xml:space="preserve">1) To make a correction in a cell, use </t>
    </r>
    <r>
      <rPr>
        <b/>
        <sz val="10"/>
        <rFont val="Arial"/>
        <family val="2"/>
      </rPr>
      <t xml:space="preserve">CTRL Z </t>
    </r>
    <r>
      <rPr>
        <sz val="10"/>
        <rFont val="Arial"/>
        <family val="2"/>
      </rPr>
      <t xml:space="preserve">to undo your last action. This prevents the cell from losing a built-in formula. </t>
    </r>
  </si>
  <si>
    <r>
      <t xml:space="preserve">2) Some cells are </t>
    </r>
    <r>
      <rPr>
        <b/>
        <sz val="10"/>
        <rFont val="Arial"/>
        <family val="2"/>
      </rPr>
      <t>Protected</t>
    </r>
    <r>
      <rPr>
        <sz val="10"/>
        <rFont val="Arial"/>
        <family val="2"/>
      </rPr>
      <t xml:space="preserve"> to keep a built-in formula intact. You will be able to modify cells that require your data input. </t>
    </r>
  </si>
  <si>
    <r>
      <t>3) On the occasion you would like to modify the width, format, or formula of a cell, click</t>
    </r>
    <r>
      <rPr>
        <b/>
        <sz val="10"/>
        <rFont val="Arial"/>
        <family val="2"/>
      </rPr>
      <t xml:space="preserve"> Unprotect Sheet</t>
    </r>
    <r>
      <rPr>
        <sz val="10"/>
        <rFont val="Arial"/>
        <family val="2"/>
      </rPr>
      <t xml:space="preserve"> under the </t>
    </r>
    <r>
      <rPr>
        <b/>
        <sz val="10"/>
        <rFont val="Arial"/>
        <family val="2"/>
      </rPr>
      <t>Review</t>
    </r>
    <r>
      <rPr>
        <sz val="10"/>
        <rFont val="Arial"/>
        <family val="2"/>
      </rPr>
      <t xml:space="preserve"> heading in Excel. (No password required). </t>
    </r>
  </si>
  <si>
    <r>
      <t xml:space="preserve">4) Click </t>
    </r>
    <r>
      <rPr>
        <b/>
        <sz val="10"/>
        <rFont val="Arial"/>
        <family val="2"/>
      </rPr>
      <t>Protect Sheet</t>
    </r>
    <r>
      <rPr>
        <sz val="10"/>
        <rFont val="Arial"/>
        <family val="2"/>
      </rPr>
      <t xml:space="preserve"> once cell or formula edits are made to maintain the integrity of the worksheet. </t>
    </r>
  </si>
  <si>
    <t>Instructions for StartUp Costs</t>
  </si>
  <si>
    <r>
      <t xml:space="preserve">1) Begin by listing your startup costs in the </t>
    </r>
    <r>
      <rPr>
        <b/>
        <sz val="10"/>
        <rFont val="Arial"/>
        <family val="2"/>
      </rPr>
      <t>Cost of Item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column.</t>
    </r>
  </si>
  <si>
    <t>2) Then decide if you are covering these costs, or if funding will come from another source.</t>
  </si>
  <si>
    <r>
      <t xml:space="preserve">3) List the total dollars contributed in columns </t>
    </r>
    <r>
      <rPr>
        <b/>
        <sz val="10"/>
        <rFont val="Arial"/>
        <family val="2"/>
      </rPr>
      <t>owner contributed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loan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other</t>
    </r>
    <r>
      <rPr>
        <sz val="10"/>
        <rFont val="Arial"/>
        <family val="2"/>
      </rPr>
      <t xml:space="preserve"> (or a mixed combination) to cover the total amount in </t>
    </r>
    <r>
      <rPr>
        <b/>
        <i/>
        <sz val="10"/>
        <rFont val="Arial"/>
        <family val="2"/>
      </rPr>
      <t>Cost of Item</t>
    </r>
    <r>
      <rPr>
        <sz val="10"/>
        <rFont val="Arial"/>
        <family val="2"/>
      </rPr>
      <t>.</t>
    </r>
  </si>
  <si>
    <r>
      <t xml:space="preserve">4) Some examples of startup expenses are listed, but do add your own. Consider your startup costs the necessary expenditures you'll make </t>
    </r>
    <r>
      <rPr>
        <u/>
        <sz val="10"/>
        <rFont val="Arial"/>
        <family val="2"/>
      </rPr>
      <t>before</t>
    </r>
    <r>
      <rPr>
        <sz val="10"/>
        <rFont val="Arial"/>
        <family val="2"/>
      </rPr>
      <t xml:space="preserve"> you're able to earn any sales.</t>
    </r>
  </si>
  <si>
    <r>
      <t xml:space="preserve">5) If you have or require additional cash on hand, add to </t>
    </r>
    <r>
      <rPr>
        <b/>
        <sz val="10"/>
        <rFont val="Arial"/>
        <family val="2"/>
      </rPr>
      <t>Working Capital</t>
    </r>
    <r>
      <rPr>
        <sz val="10"/>
        <rFont val="Arial"/>
        <family val="2"/>
      </rPr>
      <t xml:space="preserve"> and attribute accordingly.</t>
    </r>
  </si>
  <si>
    <t>Instructions for Sales Forecast</t>
  </si>
  <si>
    <r>
      <t xml:space="preserve">1) Estimate the sales of each of your </t>
    </r>
    <r>
      <rPr>
        <b/>
        <sz val="10"/>
        <rFont val="Arial"/>
        <family val="2"/>
      </rPr>
      <t>products or services</t>
    </r>
    <r>
      <rPr>
        <sz val="10"/>
        <rFont val="Arial"/>
        <family val="2"/>
      </rPr>
      <t xml:space="preserve"> according to month. Consider starting modestly and growing at a reasonable rate. </t>
    </r>
  </si>
  <si>
    <r>
      <t xml:space="preserve">2) Complete rows </t>
    </r>
    <r>
      <rPr>
        <b/>
        <sz val="10"/>
        <rFont val="Arial"/>
        <family val="2"/>
      </rPr>
      <t>Price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and </t>
    </r>
    <r>
      <rPr>
        <b/>
        <sz val="10"/>
        <rFont val="Arial"/>
        <family val="2"/>
      </rPr>
      <t>#Sold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which will automatically calculate your totals for each product or service.</t>
    </r>
  </si>
  <si>
    <r>
      <t xml:space="preserve">3) Include any </t>
    </r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 to define your products or services or to justify your significant increases in sales. Consider seasonality and time off that may affect your monthly revenue forecasts. </t>
    </r>
  </si>
  <si>
    <r>
      <t xml:space="preserve">4) Complete tab </t>
    </r>
    <r>
      <rPr>
        <b/>
        <sz val="10"/>
        <rFont val="Arial"/>
        <family val="2"/>
      </rPr>
      <t xml:space="preserve">Sales- Conservative and Sales- Optimistic </t>
    </r>
    <r>
      <rPr>
        <sz val="10"/>
        <rFont val="Arial"/>
        <family val="2"/>
      </rPr>
      <t>if your finanical institution requires to do so.</t>
    </r>
  </si>
  <si>
    <t>Instructions for Cashflow Yr1 +Yr2</t>
  </si>
  <si>
    <r>
      <t xml:space="preserve">1) </t>
    </r>
    <r>
      <rPr>
        <b/>
        <sz val="10"/>
        <rFont val="Arial"/>
        <family val="2"/>
      </rPr>
      <t>Sales forecasts</t>
    </r>
    <r>
      <rPr>
        <sz val="10"/>
        <rFont val="Arial"/>
        <family val="2"/>
      </rPr>
      <t xml:space="preserve"> will be pre-populated from your estimates on the Sales Forecast.</t>
    </r>
  </si>
  <si>
    <r>
      <t xml:space="preserve">2) </t>
    </r>
    <r>
      <rPr>
        <b/>
        <sz val="10"/>
        <rFont val="Arial"/>
        <family val="2"/>
      </rPr>
      <t>Owner's Contribution</t>
    </r>
    <r>
      <rPr>
        <sz val="10"/>
        <rFont val="Arial"/>
      </rPr>
      <t xml:space="preserve"> and </t>
    </r>
    <r>
      <rPr>
        <b/>
        <sz val="10"/>
        <rFont val="Arial"/>
        <family val="2"/>
      </rPr>
      <t>Loan Amount</t>
    </r>
    <r>
      <rPr>
        <sz val="10"/>
        <rFont val="Arial"/>
      </rPr>
      <t xml:space="preserve"> will be pre-populated from your estimates on Startup Costs</t>
    </r>
  </si>
  <si>
    <r>
      <t xml:space="preserve">3) Fill in </t>
    </r>
    <r>
      <rPr>
        <b/>
        <sz val="10"/>
        <rFont val="Arial"/>
        <family val="2"/>
      </rPr>
      <t>Margin</t>
    </r>
    <r>
      <rPr>
        <sz val="10"/>
        <rFont val="Arial"/>
      </rPr>
      <t xml:space="preserve"> if you know your costs of good sold/unit (if not known or you have no COGS, you may leave blank)</t>
    </r>
    <r>
      <rPr>
        <sz val="10"/>
        <rFont val="Arial"/>
        <family val="2"/>
      </rPr>
      <t>.</t>
    </r>
  </si>
  <si>
    <t>4) Add your expense items with the examples provided. If not relevant, change the name of the expenditure to reflect your business needs.</t>
  </si>
  <si>
    <r>
      <t xml:space="preserve">5) Calculate loan re-payments based on your financing needs (use an online loan calculator or speak to your bank) and add to </t>
    </r>
    <r>
      <rPr>
        <b/>
        <sz val="10"/>
        <rFont val="Arial"/>
        <family val="2"/>
      </rPr>
      <t>Loan Repayment</t>
    </r>
    <r>
      <rPr>
        <sz val="10"/>
        <rFont val="Arial"/>
        <family val="2"/>
      </rPr>
      <t>.</t>
    </r>
  </si>
  <si>
    <t xml:space="preserve">6) Add Notes to cashflow to help explain your expenses in greater detail. </t>
  </si>
  <si>
    <r>
      <t xml:space="preserve">7) Complete tabs </t>
    </r>
    <r>
      <rPr>
        <b/>
        <sz val="10"/>
        <rFont val="Arial"/>
        <family val="2"/>
      </rPr>
      <t>Cashflow-Conservative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Cashflow Optimistic</t>
    </r>
    <r>
      <rPr>
        <sz val="10"/>
        <rFont val="Arial"/>
        <family val="2"/>
      </rPr>
      <t xml:space="preserve"> if your finanical institution requires to do so.</t>
    </r>
  </si>
  <si>
    <t>Instructions for Advertising and Promotion</t>
  </si>
  <si>
    <t xml:space="preserve">1) It will be helpful to map your promotional spending in alignment with your cashflow. Use the sample content schedule to plan your spending. </t>
  </si>
  <si>
    <t xml:space="preserve">Powered by </t>
  </si>
  <si>
    <r>
      <t xml:space="preserve">2) The totals from this worksheet will populate </t>
    </r>
    <r>
      <rPr>
        <b/>
        <sz val="10"/>
        <rFont val="Arial"/>
        <family val="2"/>
      </rPr>
      <t>Advertising and Promotions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Cashflow Yr1 + Yr2</t>
    </r>
    <r>
      <rPr>
        <sz val="10"/>
        <rFont val="Arial"/>
        <family val="2"/>
      </rPr>
      <t>.</t>
    </r>
  </si>
  <si>
    <t>Start-Up Costs</t>
  </si>
  <si>
    <t>Item</t>
  </si>
  <si>
    <t>Cost of Item</t>
  </si>
  <si>
    <t>Owner Contributed</t>
  </si>
  <si>
    <t>Loan Request</t>
  </si>
  <si>
    <t>Other Source</t>
  </si>
  <si>
    <t>Totals - Check</t>
  </si>
  <si>
    <t>Lease - Leasehold Improvements</t>
  </si>
  <si>
    <t>First and last month's rent</t>
  </si>
  <si>
    <t>Building supplies or renovations</t>
  </si>
  <si>
    <t>Labour</t>
  </si>
  <si>
    <t>Legal fees to review lease</t>
  </si>
  <si>
    <t>General Start-Up Costs</t>
  </si>
  <si>
    <t>Insurance</t>
  </si>
  <si>
    <t>Business license</t>
  </si>
  <si>
    <t>Office supplies</t>
  </si>
  <si>
    <t>Office furniture (desk, filing cabinet)</t>
  </si>
  <si>
    <t>Computer, printer, fax machine</t>
  </si>
  <si>
    <t>Accounting system</t>
  </si>
  <si>
    <t>Accounting consultation to set up books</t>
  </si>
  <si>
    <t>Legal fees to review contracts</t>
  </si>
  <si>
    <t>Inventory or Supplies</t>
  </si>
  <si>
    <t>Start-Up Costs Subtotal</t>
  </si>
  <si>
    <t>Additional Cash/ Working Capital Needs</t>
  </si>
  <si>
    <t>Future Expenses/ Contingency Funding</t>
  </si>
  <si>
    <t>Accounts receivable (30/60 days)</t>
  </si>
  <si>
    <t>Ownership contributions</t>
  </si>
  <si>
    <t>Working Capital Subtotal</t>
  </si>
  <si>
    <t>Total Startup Funding</t>
  </si>
  <si>
    <t>Percentage Contribution</t>
  </si>
  <si>
    <t>Owner contributions may require bank statements, prior invoices, approval letters or other sources as required by your financing institution</t>
  </si>
  <si>
    <t xml:space="preserve">Sales Forecast for: </t>
  </si>
  <si>
    <t>Your Business Name Here</t>
  </si>
  <si>
    <t>Realistic Sales Forcast Year 1</t>
  </si>
  <si>
    <t xml:space="preserve">Year 2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</si>
  <si>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</si>
  <si>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</si>
  <si>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</si>
  <si>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</si>
  <si>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</si>
  <si>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</si>
  <si>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</si>
  <si>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</si>
  <si>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</si>
  <si>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</si>
  <si>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</si>
  <si>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</si>
  <si>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Yr1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</si>
  <si>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</si>
  <si>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</si>
  <si>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</si>
  <si>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</si>
  <si>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</si>
  <si>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</si>
  <si>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</si>
  <si>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</si>
  <si>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</si>
  <si>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</si>
  <si>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</si>
  <si>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</si>
  <si>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Total Yr2</t>
  </si>
  <si>
    <t>Product/Service 1</t>
  </si>
  <si>
    <t># Sold</t>
  </si>
  <si>
    <t>Price</t>
  </si>
  <si>
    <t>Total</t>
  </si>
  <si>
    <t>Product/Service 2</t>
  </si>
  <si>
    <t>Product/Service 3</t>
  </si>
  <si>
    <t>Product/Service 4</t>
  </si>
  <si>
    <t>Product/Service 5</t>
  </si>
  <si>
    <t>Total Year 1</t>
  </si>
  <si>
    <t>Total Year 2</t>
  </si>
  <si>
    <t>Notes to Realistic Sales Forecast Yr1</t>
  </si>
  <si>
    <t>Notes to Realistic Sales Forecast Yr2</t>
  </si>
  <si>
    <t>Conservative Sales Year 1</t>
  </si>
  <si>
    <t xml:space="preserve">Conservative Sales Year 2 </t>
  </si>
  <si>
    <t xml:space="preserve">Notes to Conservative Sales Yr1 </t>
  </si>
  <si>
    <t>Notes to Conservative Sales Yr2</t>
  </si>
  <si>
    <t>Optimistic Sales Year 1</t>
  </si>
  <si>
    <t xml:space="preserve">Optimistic Sales Year 2 </t>
  </si>
  <si>
    <t xml:space="preserve">Notes to Optimistic Sales Yr1 </t>
  </si>
  <si>
    <t>Notes to Optimistic Sales Yr2</t>
  </si>
  <si>
    <t>Cash Flow Forecast - Year 1</t>
  </si>
  <si>
    <t>Cash Flow Forecast - Year 2</t>
  </si>
  <si>
    <t>Month</t>
  </si>
  <si>
    <t>Start up</t>
  </si>
  <si>
    <t>Cash Inflow</t>
  </si>
  <si>
    <t>Gross revenue</t>
  </si>
  <si>
    <t>Gross Revenue</t>
  </si>
  <si>
    <t>Total Sales</t>
  </si>
  <si>
    <t>Sensitivity Analysis - % of Sales</t>
  </si>
  <si>
    <t xml:space="preserve">Owner's investment </t>
  </si>
  <si>
    <t xml:space="preserve">Owner's Re-Investment </t>
  </si>
  <si>
    <t>Loan</t>
  </si>
  <si>
    <t>Other cash in</t>
  </si>
  <si>
    <t>Other Cash In</t>
  </si>
  <si>
    <r>
      <t xml:space="preserve">Total </t>
    </r>
    <r>
      <rPr>
        <b/>
        <i/>
        <sz val="10"/>
        <rFont val="Arial"/>
        <family val="2"/>
      </rPr>
      <t xml:space="preserve">Other </t>
    </r>
    <r>
      <rPr>
        <b/>
        <sz val="10"/>
        <rFont val="Arial"/>
        <family val="2"/>
      </rPr>
      <t>Cash Inflow</t>
    </r>
  </si>
  <si>
    <t>Total Other Cash Inflow</t>
  </si>
  <si>
    <t>Total Cash Inflow</t>
  </si>
  <si>
    <t>Cash Outflow</t>
  </si>
  <si>
    <t>Direct Input Costs</t>
  </si>
  <si>
    <t>Percentage Cost of Goods Sold (COGS)</t>
  </si>
  <si>
    <t>%</t>
  </si>
  <si>
    <t>Total Direct Costs</t>
  </si>
  <si>
    <t>General Expenses</t>
  </si>
  <si>
    <t xml:space="preserve">Owner's draw </t>
  </si>
  <si>
    <t xml:space="preserve">Employee's salaries </t>
  </si>
  <si>
    <t xml:space="preserve">Legal or professional fees </t>
  </si>
  <si>
    <t>Accounting</t>
  </si>
  <si>
    <t xml:space="preserve">Promotions and advertising </t>
  </si>
  <si>
    <t xml:space="preserve">Adwords or social media budget </t>
  </si>
  <si>
    <t>Supplies</t>
  </si>
  <si>
    <t>Utilities</t>
  </si>
  <si>
    <t>Insurance (incl. liability and WCB)</t>
  </si>
  <si>
    <t xml:space="preserve">Bank account fees </t>
  </si>
  <si>
    <t>Rent</t>
  </si>
  <si>
    <t xml:space="preserve">Property tax </t>
  </si>
  <si>
    <t>Security system</t>
  </si>
  <si>
    <t xml:space="preserve">Point of sale rental </t>
  </si>
  <si>
    <t>Training</t>
  </si>
  <si>
    <t>Telephone and internet</t>
  </si>
  <si>
    <t>Extended employee benefits</t>
  </si>
  <si>
    <t>Expenses</t>
  </si>
  <si>
    <t>Total Expenses</t>
  </si>
  <si>
    <t xml:space="preserve">     Total Expenses </t>
  </si>
  <si>
    <t xml:space="preserve">Other disbursements </t>
  </si>
  <si>
    <t>Start-up Costs</t>
  </si>
  <si>
    <t>Loan repayment</t>
  </si>
  <si>
    <t>Loan Repayment</t>
  </si>
  <si>
    <t>Credit card repayment or interest</t>
  </si>
  <si>
    <t>Credit Card Repayment or Interest</t>
  </si>
  <si>
    <t>Estimated income tax remittance</t>
  </si>
  <si>
    <t>Estimated Income Tax Remittance</t>
  </si>
  <si>
    <t>Other loan - or repayments made</t>
  </si>
  <si>
    <t>Other Loan - or Repayments made</t>
  </si>
  <si>
    <t>Total Disbursements</t>
  </si>
  <si>
    <t>Total Cash Outflow</t>
  </si>
  <si>
    <t>Net Cashflow (Cash In - Cash Out)</t>
  </si>
  <si>
    <t>Cash from Previous Period</t>
  </si>
  <si>
    <t>Cumulative Cashflow (must be +)</t>
  </si>
  <si>
    <t>Notes to Cashflow</t>
  </si>
  <si>
    <t>Cumulative Cashflow must be positive (this represents your bank account)</t>
  </si>
  <si>
    <t>Notes to Cashflow Yr2</t>
  </si>
  <si>
    <t>Complete Start-Up Cost Sheet before completing the cashflow</t>
  </si>
  <si>
    <t>Year 1 and 2 are required, so too may be a conservative and optimistic sales forecast</t>
  </si>
  <si>
    <t>Change the months of the year to start your projection when the loan is received</t>
  </si>
  <si>
    <t>(alternatively, you may use "month 1, month 2 etc.)</t>
  </si>
  <si>
    <t xml:space="preserve"> </t>
  </si>
  <si>
    <t>Conservative Cash Flow Forecast - Year 1</t>
  </si>
  <si>
    <t>Conservative Cash Flow Forecast - Year 2</t>
  </si>
  <si>
    <t>Moth 23</t>
  </si>
  <si>
    <t xml:space="preserve">Owner's Investment </t>
  </si>
  <si>
    <r>
      <t xml:space="preserve">Total </t>
    </r>
    <r>
      <rPr>
        <b/>
        <i/>
        <sz val="10"/>
        <rFont val="Arial"/>
        <family val="2"/>
      </rPr>
      <t>Other</t>
    </r>
    <r>
      <rPr>
        <b/>
        <sz val="10"/>
        <rFont val="Arial"/>
        <family val="2"/>
      </rPr>
      <t xml:space="preserve"> Cash Inflow</t>
    </r>
  </si>
  <si>
    <t xml:space="preserve">     Total Expenses</t>
  </si>
  <si>
    <t>Credit Card Repayment Interest</t>
  </si>
  <si>
    <t>Notes to Conservative Cashflow</t>
  </si>
  <si>
    <t>Cumulative Cashflow must remain positive (this represents your bank account)</t>
  </si>
  <si>
    <t>Notes to Conversative Cashflow Yr2</t>
  </si>
  <si>
    <t>Optimistic Cash Flow Forecast - Year 1</t>
  </si>
  <si>
    <t>Optimistic Cash Flow Forecast - Year 2</t>
  </si>
  <si>
    <t xml:space="preserve">    Total Expenses</t>
  </si>
  <si>
    <t>Other Loan - or Repayment</t>
  </si>
  <si>
    <t xml:space="preserve"> Total Disbursements</t>
  </si>
  <si>
    <t>Cummulative Cashflow (must be +)</t>
  </si>
  <si>
    <t>Notes to Optimistic Cashflow</t>
  </si>
  <si>
    <t>Cumulative Cashflow must positive (this represents your bank account)</t>
  </si>
  <si>
    <t>Notes to Optimistic Cashflow Yr2</t>
  </si>
  <si>
    <t>Complete Start-Up Cost Sheet before completing this cashflow</t>
  </si>
  <si>
    <t>Budget for Advertising and Promotion</t>
  </si>
  <si>
    <t>Informal networking (e.g., coffee with prospect)</t>
  </si>
  <si>
    <t>Formal networking (memberships/event tickets)</t>
  </si>
  <si>
    <t>Advertising in association publications</t>
  </si>
  <si>
    <t>Magazine advertising</t>
  </si>
  <si>
    <t>Newspapers (including community newspapers)</t>
  </si>
  <si>
    <t>Billboard advertising</t>
  </si>
  <si>
    <t>Signs/sandwich boards</t>
  </si>
  <si>
    <t>Digital advertising/web placement</t>
  </si>
  <si>
    <t>Television advertising</t>
  </si>
  <si>
    <t>Radio</t>
  </si>
  <si>
    <t>Other signage</t>
  </si>
  <si>
    <t>Brochures/flyers—design and printing</t>
  </si>
  <si>
    <t>Business cards—design and printing</t>
  </si>
  <si>
    <t>Coupons/Groupon/LivingSocial</t>
  </si>
  <si>
    <t>Direct mail—postage</t>
  </si>
  <si>
    <t>Contests</t>
  </si>
  <si>
    <t>Sponsor an event</t>
  </si>
  <si>
    <t>Trade show fees/setup</t>
  </si>
  <si>
    <t>Trade show travel expenses</t>
  </si>
  <si>
    <t>Website—design</t>
  </si>
  <si>
    <t>Website—SEO</t>
  </si>
  <si>
    <t>Website—hosting</t>
  </si>
  <si>
    <t>Website—domain registration</t>
  </si>
  <si>
    <t>Other</t>
  </si>
  <si>
    <t>Total Promo and Advertising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</si>
</sst>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%"/>
    <numFmt numFmtId="169" formatCode="&quot;$&quot;#,##0"/>
    <numFmt numFmtId="170" formatCode="_(&quot;$&quot;* #,##0_);_(&quot;$&quot;* \(#,##0\);_(&quot;$&quot;* &quot;-&quot;??_);_(@_)"/>
    <numFmt numFmtId="171" formatCode="&quot;$&quot;#,##0.00"/>
    <numFmt numFmtId="172" formatCode="_-&quot;$&quot;* #,##0_-;\-&quot;$&quot;* #,##0_-;_-&quot;$&quot;* &quot;-&quot;??_-;_-@_-"/>
  </numFmts>
  <fonts count="3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rgb="FF006100"/>
      <name val="Calibri"/>
      <family val="2"/>
      <scheme val="minor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1"/>
      <color rgb="FF000000"/>
      <name val="Arial"/>
      <family val="2"/>
    </font>
    <font>
      <sz val="9"/>
      <color rgb="FF000000"/>
      <name val="Verdana"/>
      <family val="2"/>
    </font>
    <font>
      <b/>
      <sz val="18"/>
      <color rgb="FF757171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5BBB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58A618"/>
        <bgColor indexed="64"/>
      </patternFill>
    </fill>
    <fill>
      <patternFill patternType="solid">
        <fgColor rgb="FFBED600"/>
        <bgColor indexed="64"/>
      </patternFill>
    </fill>
    <fill>
      <patternFill patternType="solid">
        <fgColor rgb="FFFF79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98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9" fontId="3" fillId="2" borderId="0" xfId="2" applyFont="1" applyFill="1"/>
    <xf numFmtId="0" fontId="3" fillId="2" borderId="0" xfId="0" applyFont="1" applyFill="1" applyAlignment="1">
      <alignment wrapText="1"/>
    </xf>
    <xf numFmtId="0" fontId="4" fillId="3" borderId="10" xfId="0" applyFont="1" applyFill="1" applyBorder="1"/>
    <xf numFmtId="0" fontId="4" fillId="3" borderId="11" xfId="0" applyFont="1" applyFill="1" applyBorder="1"/>
    <xf numFmtId="38" fontId="1" fillId="3" borderId="12" xfId="0" applyNumberFormat="1" applyFont="1" applyFill="1" applyBorder="1"/>
    <xf numFmtId="38" fontId="1" fillId="3" borderId="5" xfId="0" applyNumberFormat="1" applyFont="1" applyFill="1" applyBorder="1"/>
    <xf numFmtId="6" fontId="4" fillId="3" borderId="13" xfId="0" applyNumberFormat="1" applyFont="1" applyFill="1" applyBorder="1"/>
    <xf numFmtId="0" fontId="1" fillId="2" borderId="0" xfId="0" applyFont="1" applyFill="1"/>
    <xf numFmtId="165" fontId="1" fillId="2" borderId="5" xfId="0" applyNumberFormat="1" applyFont="1" applyFill="1" applyBorder="1"/>
    <xf numFmtId="38" fontId="1" fillId="2" borderId="0" xfId="0" applyNumberFormat="1" applyFont="1" applyFill="1"/>
    <xf numFmtId="0" fontId="4" fillId="3" borderId="13" xfId="0" applyNumberFormat="1" applyFont="1" applyFill="1" applyBorder="1"/>
    <xf numFmtId="6" fontId="4" fillId="2" borderId="13" xfId="0" applyNumberFormat="1" applyFont="1" applyFill="1" applyBorder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 indent="2"/>
    </xf>
    <xf numFmtId="0" fontId="4" fillId="2" borderId="11" xfId="0" applyFont="1" applyFill="1" applyBorder="1" applyAlignment="1">
      <alignment horizontal="left" indent="2"/>
    </xf>
    <xf numFmtId="6" fontId="4" fillId="2" borderId="5" xfId="0" applyNumberFormat="1" applyFont="1" applyFill="1" applyBorder="1"/>
    <xf numFmtId="0" fontId="5" fillId="2" borderId="10" xfId="0" applyFont="1" applyFill="1" applyBorder="1"/>
    <xf numFmtId="0" fontId="4" fillId="2" borderId="11" xfId="0" applyFont="1" applyFill="1" applyBorder="1"/>
    <xf numFmtId="38" fontId="1" fillId="2" borderId="12" xfId="0" applyNumberFormat="1" applyFont="1" applyFill="1" applyBorder="1"/>
    <xf numFmtId="38" fontId="1" fillId="2" borderId="5" xfId="0" applyNumberFormat="1" applyFont="1" applyFill="1" applyBorder="1"/>
    <xf numFmtId="0" fontId="4" fillId="2" borderId="10" xfId="0" applyFont="1" applyFill="1" applyBorder="1"/>
    <xf numFmtId="0" fontId="5" fillId="2" borderId="11" xfId="0" applyFont="1" applyFill="1" applyBorder="1"/>
    <xf numFmtId="38" fontId="4" fillId="3" borderId="5" xfId="0" applyNumberFormat="1" applyFont="1" applyFill="1" applyBorder="1"/>
    <xf numFmtId="6" fontId="4" fillId="3" borderId="5" xfId="0" applyNumberFormat="1" applyFont="1" applyFill="1" applyBorder="1"/>
    <xf numFmtId="6" fontId="4" fillId="2" borderId="0" xfId="0" applyNumberFormat="1" applyFont="1" applyFill="1"/>
    <xf numFmtId="0" fontId="4" fillId="0" borderId="0" xfId="0" applyFont="1" applyFill="1"/>
    <xf numFmtId="0" fontId="4" fillId="3" borderId="14" xfId="0" applyFont="1" applyFill="1" applyBorder="1"/>
    <xf numFmtId="0" fontId="4" fillId="2" borderId="14" xfId="0" applyFont="1" applyFill="1" applyBorder="1"/>
    <xf numFmtId="0" fontId="6" fillId="0" borderId="0" xfId="0" applyFont="1"/>
    <xf numFmtId="0" fontId="7" fillId="0" borderId="0" xfId="0" applyFont="1"/>
    <xf numFmtId="170" fontId="7" fillId="0" borderId="0" xfId="1" applyNumberFormat="1" applyFont="1"/>
    <xf numFmtId="0" fontId="6" fillId="0" borderId="5" xfId="0" applyFont="1" applyBorder="1" applyAlignment="1">
      <alignment horizontal="center"/>
    </xf>
    <xf numFmtId="170" fontId="6" fillId="0" borderId="5" xfId="1" applyNumberFormat="1" applyFont="1" applyBorder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7" fillId="0" borderId="5" xfId="0" applyFont="1" applyBorder="1"/>
    <xf numFmtId="170" fontId="7" fillId="0" borderId="5" xfId="1" applyNumberFormat="1" applyFont="1" applyBorder="1"/>
    <xf numFmtId="0" fontId="7" fillId="3" borderId="5" xfId="0" applyFont="1" applyFill="1" applyBorder="1"/>
    <xf numFmtId="170" fontId="7" fillId="3" borderId="5" xfId="1" applyNumberFormat="1" applyFont="1" applyFill="1" applyBorder="1"/>
    <xf numFmtId="170" fontId="6" fillId="0" borderId="0" xfId="1" applyNumberFormat="1" applyFont="1"/>
    <xf numFmtId="0" fontId="10" fillId="0" borderId="0" xfId="0" applyFont="1"/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0" fillId="2" borderId="10" xfId="0" applyFont="1" applyFill="1" applyBorder="1" applyAlignment="1">
      <alignment horizontal="left"/>
    </xf>
    <xf numFmtId="0" fontId="11" fillId="0" borderId="0" xfId="0" applyFont="1"/>
    <xf numFmtId="2" fontId="12" fillId="0" borderId="11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9" fontId="4" fillId="5" borderId="5" xfId="0" applyNumberFormat="1" applyFont="1" applyFill="1" applyBorder="1"/>
    <xf numFmtId="6" fontId="4" fillId="5" borderId="13" xfId="0" applyNumberFormat="1" applyFont="1" applyFill="1" applyBorder="1"/>
    <xf numFmtId="0" fontId="4" fillId="0" borderId="0" xfId="0" applyFont="1"/>
    <xf numFmtId="44" fontId="1" fillId="0" borderId="5" xfId="1" applyFont="1" applyFill="1" applyBorder="1"/>
    <xf numFmtId="44" fontId="4" fillId="2" borderId="5" xfId="1" applyFont="1" applyFill="1" applyBorder="1"/>
    <xf numFmtId="170" fontId="4" fillId="2" borderId="5" xfId="1" applyNumberFormat="1" applyFont="1" applyFill="1" applyBorder="1"/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38" fontId="1" fillId="5" borderId="12" xfId="0" applyNumberFormat="1" applyFont="1" applyFill="1" applyBorder="1"/>
    <xf numFmtId="38" fontId="1" fillId="5" borderId="5" xfId="0" applyNumberFormat="1" applyFont="1" applyFill="1" applyBorder="1"/>
    <xf numFmtId="0" fontId="7" fillId="0" borderId="0" xfId="0" applyFont="1" applyAlignment="1">
      <alignment horizontal="right"/>
    </xf>
    <xf numFmtId="0" fontId="7" fillId="0" borderId="5" xfId="1" applyNumberFormat="1" applyFont="1" applyBorder="1"/>
    <xf numFmtId="165" fontId="1" fillId="2" borderId="5" xfId="0" applyNumberFormat="1" applyFont="1" applyFill="1" applyBorder="1" applyProtection="1">
      <protection locked="0"/>
    </xf>
    <xf numFmtId="0" fontId="12" fillId="4" borderId="16" xfId="0" applyFont="1" applyFill="1" applyBorder="1" applyAlignment="1" applyProtection="1">
      <alignment horizontal="left"/>
      <protection locked="0"/>
    </xf>
    <xf numFmtId="0" fontId="0" fillId="4" borderId="16" xfId="0" applyFont="1" applyFill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170" fontId="7" fillId="0" borderId="5" xfId="1" applyNumberFormat="1" applyFont="1" applyBorder="1" applyProtection="1">
      <protection locked="0"/>
    </xf>
    <xf numFmtId="170" fontId="6" fillId="0" borderId="5" xfId="1" applyNumberFormat="1" applyFont="1" applyBorder="1" applyProtection="1">
      <protection locked="0"/>
    </xf>
    <xf numFmtId="0" fontId="7" fillId="0" borderId="5" xfId="1" applyNumberFormat="1" applyFont="1" applyBorder="1" applyProtection="1">
      <protection locked="0"/>
    </xf>
    <xf numFmtId="0" fontId="7" fillId="0" borderId="0" xfId="0" applyFont="1" applyProtection="1">
      <protection locked="0"/>
    </xf>
    <xf numFmtId="170" fontId="7" fillId="0" borderId="0" xfId="1" applyNumberFormat="1" applyFont="1" applyProtection="1">
      <protection locked="0"/>
    </xf>
    <xf numFmtId="0" fontId="7" fillId="0" borderId="15" xfId="0" applyFont="1" applyBorder="1" applyProtection="1">
      <protection locked="0"/>
    </xf>
    <xf numFmtId="170" fontId="7" fillId="0" borderId="15" xfId="1" applyNumberFormat="1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6" borderId="5" xfId="0" applyFont="1" applyFill="1" applyBorder="1"/>
    <xf numFmtId="170" fontId="6" fillId="6" borderId="5" xfId="1" applyNumberFormat="1" applyFont="1" applyFill="1" applyBorder="1" applyAlignment="1">
      <alignment horizontal="right"/>
    </xf>
    <xf numFmtId="170" fontId="6" fillId="6" borderId="5" xfId="1" applyNumberFormat="1" applyFont="1" applyFill="1" applyBorder="1"/>
    <xf numFmtId="9" fontId="4" fillId="5" borderId="5" xfId="0" applyNumberFormat="1" applyFont="1" applyFill="1" applyBorder="1" applyProtection="1"/>
    <xf numFmtId="9" fontId="4" fillId="5" borderId="13" xfId="2" applyNumberFormat="1" applyFont="1" applyFill="1" applyBorder="1" applyProtection="1"/>
    <xf numFmtId="0" fontId="5" fillId="5" borderId="10" xfId="0" applyFont="1" applyFill="1" applyBorder="1" applyAlignment="1" applyProtection="1">
      <alignment horizontal="left"/>
      <protection locked="0"/>
    </xf>
    <xf numFmtId="0" fontId="5" fillId="5" borderId="11" xfId="0" applyFont="1" applyFill="1" applyBorder="1" applyAlignment="1" applyProtection="1">
      <alignment horizontal="left"/>
      <protection locked="0"/>
    </xf>
    <xf numFmtId="0" fontId="5" fillId="5" borderId="14" xfId="0" applyFont="1" applyFill="1" applyBorder="1" applyAlignment="1" applyProtection="1">
      <alignment horizontal="left"/>
      <protection locked="0"/>
    </xf>
    <xf numFmtId="38" fontId="1" fillId="5" borderId="12" xfId="0" applyNumberFormat="1" applyFont="1" applyFill="1" applyBorder="1" applyProtection="1">
      <protection locked="0"/>
    </xf>
    <xf numFmtId="38" fontId="1" fillId="5" borderId="5" xfId="0" applyNumberFormat="1" applyFont="1" applyFill="1" applyBorder="1" applyProtection="1">
      <protection locked="0"/>
    </xf>
    <xf numFmtId="0" fontId="12" fillId="2" borderId="10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38" fontId="1" fillId="2" borderId="5" xfId="0" applyNumberFormat="1" applyFont="1" applyFill="1" applyBorder="1" applyProtection="1">
      <protection locked="0"/>
    </xf>
    <xf numFmtId="170" fontId="1" fillId="6" borderId="5" xfId="1" applyNumberFormat="1" applyFont="1" applyFill="1" applyBorder="1" applyProtection="1"/>
    <xf numFmtId="170" fontId="4" fillId="6" borderId="13" xfId="1" applyNumberFormat="1" applyFont="1" applyFill="1" applyBorder="1" applyProtection="1"/>
    <xf numFmtId="170" fontId="4" fillId="6" borderId="5" xfId="1" applyNumberFormat="1" applyFont="1" applyFill="1" applyBorder="1" applyProtection="1"/>
    <xf numFmtId="170" fontId="1" fillId="6" borderId="5" xfId="1" applyNumberFormat="1" applyFont="1" applyFill="1" applyBorder="1"/>
    <xf numFmtId="170" fontId="4" fillId="6" borderId="5" xfId="1" applyNumberFormat="1" applyFont="1" applyFill="1" applyBorder="1"/>
    <xf numFmtId="44" fontId="4" fillId="6" borderId="5" xfId="1" applyFont="1" applyFill="1" applyBorder="1"/>
    <xf numFmtId="170" fontId="4" fillId="6" borderId="13" xfId="1" applyNumberFormat="1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2" borderId="5" xfId="0" applyFont="1" applyFill="1" applyBorder="1"/>
    <xf numFmtId="0" fontId="7" fillId="6" borderId="0" xfId="0" applyFont="1" applyFill="1" applyProtection="1">
      <protection locked="0"/>
    </xf>
    <xf numFmtId="170" fontId="7" fillId="6" borderId="0" xfId="1" applyNumberFormat="1" applyFont="1" applyFill="1" applyProtection="1">
      <protection locked="0"/>
    </xf>
    <xf numFmtId="0" fontId="7" fillId="6" borderId="0" xfId="0" applyFont="1" applyFill="1"/>
    <xf numFmtId="170" fontId="7" fillId="6" borderId="0" xfId="1" applyNumberFormat="1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170" fontId="6" fillId="6" borderId="0" xfId="1" applyNumberFormat="1" applyFont="1" applyFill="1"/>
    <xf numFmtId="0" fontId="4" fillId="2" borderId="36" xfId="0" applyFont="1" applyFill="1" applyBorder="1"/>
    <xf numFmtId="0" fontId="4" fillId="2" borderId="32" xfId="0" applyFont="1" applyFill="1" applyBorder="1"/>
    <xf numFmtId="38" fontId="1" fillId="2" borderId="12" xfId="0" applyNumberFormat="1" applyFont="1" applyFill="1" applyBorder="1" applyProtection="1">
      <protection locked="0"/>
    </xf>
    <xf numFmtId="49" fontId="12" fillId="2" borderId="1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0" fillId="0" borderId="15" xfId="0" applyBorder="1"/>
    <xf numFmtId="0" fontId="0" fillId="0" borderId="18" xfId="0" applyBorder="1"/>
    <xf numFmtId="0" fontId="0" fillId="0" borderId="32" xfId="0" applyBorder="1"/>
    <xf numFmtId="166" fontId="7" fillId="0" borderId="5" xfId="1" applyNumberFormat="1" applyFont="1" applyBorder="1" applyProtection="1">
      <protection locked="0"/>
    </xf>
    <xf numFmtId="166" fontId="6" fillId="6" borderId="5" xfId="1" applyNumberFormat="1" applyFont="1" applyFill="1" applyBorder="1" applyAlignment="1">
      <alignment horizontal="right"/>
    </xf>
    <xf numFmtId="166" fontId="7" fillId="0" borderId="5" xfId="1" applyNumberFormat="1" applyFont="1" applyBorder="1"/>
    <xf numFmtId="166" fontId="7" fillId="3" borderId="5" xfId="1" applyNumberFormat="1" applyFont="1" applyFill="1" applyBorder="1"/>
    <xf numFmtId="166" fontId="6" fillId="0" borderId="5" xfId="1" applyNumberFormat="1" applyFont="1" applyBorder="1" applyProtection="1">
      <protection locked="0"/>
    </xf>
    <xf numFmtId="166" fontId="6" fillId="6" borderId="5" xfId="1" applyNumberFormat="1" applyFont="1" applyFill="1" applyBorder="1"/>
    <xf numFmtId="0" fontId="1" fillId="4" borderId="0" xfId="0" applyFont="1" applyFill="1" applyBorder="1"/>
    <xf numFmtId="38" fontId="1" fillId="4" borderId="0" xfId="0" applyNumberFormat="1" applyFont="1" applyFill="1"/>
    <xf numFmtId="38" fontId="1" fillId="4" borderId="0" xfId="0" applyNumberFormat="1" applyFont="1" applyFill="1" applyProtection="1">
      <protection locked="0"/>
    </xf>
    <xf numFmtId="6" fontId="4" fillId="4" borderId="0" xfId="0" applyNumberFormat="1" applyFont="1" applyFill="1"/>
    <xf numFmtId="0" fontId="1" fillId="4" borderId="0" xfId="0" applyFont="1" applyFill="1"/>
    <xf numFmtId="38" fontId="1" fillId="4" borderId="15" xfId="0" applyNumberFormat="1" applyFont="1" applyFill="1" applyBorder="1"/>
    <xf numFmtId="0" fontId="7" fillId="0" borderId="42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1" fillId="4" borderId="40" xfId="0" applyFont="1" applyFill="1" applyBorder="1"/>
    <xf numFmtId="6" fontId="4" fillId="4" borderId="39" xfId="0" applyNumberFormat="1" applyFont="1" applyFill="1" applyBorder="1"/>
    <xf numFmtId="0" fontId="7" fillId="4" borderId="15" xfId="0" applyFont="1" applyFill="1" applyBorder="1" applyProtection="1">
      <protection locked="0"/>
    </xf>
    <xf numFmtId="0" fontId="7" fillId="4" borderId="35" xfId="0" applyFont="1" applyFill="1" applyBorder="1" applyProtection="1">
      <protection locked="0"/>
    </xf>
    <xf numFmtId="0" fontId="7" fillId="4" borderId="15" xfId="0" applyFont="1" applyFill="1" applyBorder="1"/>
    <xf numFmtId="6" fontId="4" fillId="4" borderId="33" xfId="0" applyNumberFormat="1" applyFont="1" applyFill="1" applyBorder="1"/>
    <xf numFmtId="38" fontId="15" fillId="4" borderId="15" xfId="0" applyNumberFormat="1" applyFont="1" applyFill="1" applyBorder="1"/>
    <xf numFmtId="6" fontId="4" fillId="4" borderId="30" xfId="0" applyNumberFormat="1" applyFont="1" applyFill="1" applyBorder="1"/>
    <xf numFmtId="0" fontId="14" fillId="4" borderId="15" xfId="0" applyFont="1" applyFill="1" applyBorder="1" applyAlignment="1">
      <alignment horizontal="right"/>
    </xf>
    <xf numFmtId="38" fontId="1" fillId="4" borderId="0" xfId="0" applyNumberFormat="1" applyFont="1" applyFill="1" applyBorder="1"/>
    <xf numFmtId="9" fontId="4" fillId="6" borderId="13" xfId="2" applyNumberFormat="1" applyFont="1" applyFill="1" applyBorder="1"/>
    <xf numFmtId="44" fontId="4" fillId="6" borderId="13" xfId="1" applyFont="1" applyFill="1" applyBorder="1"/>
    <xf numFmtId="6" fontId="4" fillId="6" borderId="13" xfId="0" applyNumberFormat="1" applyFont="1" applyFill="1" applyBorder="1"/>
    <xf numFmtId="38" fontId="15" fillId="4" borderId="15" xfId="0" applyNumberFormat="1" applyFont="1" applyFill="1" applyBorder="1" applyProtection="1">
      <protection locked="0"/>
    </xf>
    <xf numFmtId="0" fontId="15" fillId="4" borderId="15" xfId="0" applyFont="1" applyFill="1" applyBorder="1" applyAlignment="1" applyProtection="1">
      <alignment horizontal="right"/>
      <protection locked="0"/>
    </xf>
    <xf numFmtId="38" fontId="1" fillId="4" borderId="15" xfId="0" applyNumberFormat="1" applyFont="1" applyFill="1" applyBorder="1" applyProtection="1">
      <protection locked="0"/>
    </xf>
    <xf numFmtId="6" fontId="4" fillId="4" borderId="30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38" fontId="15" fillId="4" borderId="0" xfId="0" applyNumberFormat="1" applyFont="1" applyFill="1" applyProtection="1">
      <protection locked="0"/>
    </xf>
    <xf numFmtId="38" fontId="15" fillId="4" borderId="0" xfId="0" applyNumberFormat="1" applyFont="1" applyFill="1" applyBorder="1" applyProtection="1">
      <protection locked="0"/>
    </xf>
    <xf numFmtId="6" fontId="4" fillId="4" borderId="33" xfId="0" applyNumberFormat="1" applyFont="1" applyFill="1" applyBorder="1" applyProtection="1">
      <protection locked="0"/>
    </xf>
    <xf numFmtId="0" fontId="7" fillId="4" borderId="14" xfId="0" applyFont="1" applyFill="1" applyBorder="1" applyProtection="1">
      <protection locked="0"/>
    </xf>
    <xf numFmtId="38" fontId="15" fillId="4" borderId="24" xfId="0" applyNumberFormat="1" applyFont="1" applyFill="1" applyBorder="1" applyProtection="1">
      <protection locked="0"/>
    </xf>
    <xf numFmtId="0" fontId="15" fillId="4" borderId="24" xfId="0" applyFont="1" applyFill="1" applyBorder="1" applyProtection="1">
      <protection locked="0"/>
    </xf>
    <xf numFmtId="38" fontId="1" fillId="4" borderId="24" xfId="0" applyNumberFormat="1" applyFont="1" applyFill="1" applyBorder="1" applyProtection="1">
      <protection locked="0"/>
    </xf>
    <xf numFmtId="6" fontId="4" fillId="4" borderId="29" xfId="0" applyNumberFormat="1" applyFont="1" applyFill="1" applyBorder="1" applyProtection="1">
      <protection locked="0"/>
    </xf>
    <xf numFmtId="38" fontId="1" fillId="4" borderId="14" xfId="0" applyNumberFormat="1" applyFont="1" applyFill="1" applyBorder="1" applyProtection="1">
      <protection locked="0"/>
    </xf>
    <xf numFmtId="0" fontId="15" fillId="4" borderId="15" xfId="0" applyFont="1" applyFill="1" applyBorder="1" applyProtection="1">
      <protection locked="0"/>
    </xf>
    <xf numFmtId="0" fontId="7" fillId="4" borderId="37" xfId="0" applyFont="1" applyFill="1" applyBorder="1" applyProtection="1">
      <protection locked="0"/>
    </xf>
    <xf numFmtId="0" fontId="7" fillId="4" borderId="38" xfId="0" applyFont="1" applyFill="1" applyBorder="1" applyProtection="1">
      <protection locked="0"/>
    </xf>
    <xf numFmtId="38" fontId="15" fillId="4" borderId="35" xfId="0" applyNumberFormat="1" applyFont="1" applyFill="1" applyBorder="1" applyProtection="1">
      <protection locked="0"/>
    </xf>
    <xf numFmtId="0" fontId="15" fillId="4" borderId="35" xfId="0" applyFont="1" applyFill="1" applyBorder="1" applyProtection="1">
      <protection locked="0"/>
    </xf>
    <xf numFmtId="38" fontId="1" fillId="4" borderId="35" xfId="0" applyNumberFormat="1" applyFont="1" applyFill="1" applyBorder="1" applyProtection="1">
      <protection locked="0"/>
    </xf>
    <xf numFmtId="6" fontId="4" fillId="4" borderId="34" xfId="0" applyNumberFormat="1" applyFont="1" applyFill="1" applyBorder="1" applyProtection="1">
      <protection locked="0"/>
    </xf>
    <xf numFmtId="0" fontId="5" fillId="4" borderId="11" xfId="0" applyFont="1" applyFill="1" applyBorder="1"/>
    <xf numFmtId="165" fontId="1" fillId="4" borderId="5" xfId="0" applyNumberFormat="1" applyFont="1" applyFill="1" applyBorder="1"/>
    <xf numFmtId="38" fontId="4" fillId="6" borderId="0" xfId="0" applyNumberFormat="1" applyFont="1" applyFill="1"/>
    <xf numFmtId="38" fontId="1" fillId="6" borderId="0" xfId="0" applyNumberFormat="1" applyFont="1" applyFill="1"/>
    <xf numFmtId="0" fontId="4" fillId="6" borderId="0" xfId="0" applyFont="1" applyFill="1"/>
    <xf numFmtId="0" fontId="1" fillId="6" borderId="0" xfId="0" applyFont="1" applyFill="1"/>
    <xf numFmtId="0" fontId="1" fillId="6" borderId="0" xfId="0" applyFont="1" applyFill="1" applyProtection="1">
      <protection locked="0"/>
    </xf>
    <xf numFmtId="38" fontId="1" fillId="6" borderId="0" xfId="0" applyNumberFormat="1" applyFont="1" applyFill="1" applyProtection="1">
      <protection locked="0"/>
    </xf>
    <xf numFmtId="6" fontId="4" fillId="6" borderId="0" xfId="0" applyNumberFormat="1" applyFont="1" applyFill="1"/>
    <xf numFmtId="38" fontId="0" fillId="6" borderId="0" xfId="0" applyNumberFormat="1" applyFont="1" applyFill="1"/>
    <xf numFmtId="0" fontId="1" fillId="6" borderId="0" xfId="0" applyFont="1" applyFill="1" applyBorder="1"/>
    <xf numFmtId="166" fontId="12" fillId="2" borderId="10" xfId="0" applyNumberFormat="1" applyFont="1" applyFill="1" applyBorder="1" applyAlignment="1" applyProtection="1">
      <alignment horizontal="left"/>
      <protection locked="0"/>
    </xf>
    <xf numFmtId="166" fontId="0" fillId="2" borderId="10" xfId="0" applyNumberFormat="1" applyFont="1" applyFill="1" applyBorder="1" applyAlignment="1" applyProtection="1">
      <alignment horizontal="left"/>
      <protection locked="0"/>
    </xf>
    <xf numFmtId="44" fontId="12" fillId="2" borderId="10" xfId="1" applyFont="1" applyFill="1" applyBorder="1" applyAlignment="1" applyProtection="1">
      <alignment horizontal="left"/>
      <protection locked="0"/>
    </xf>
    <xf numFmtId="0" fontId="0" fillId="6" borderId="0" xfId="0" applyFill="1"/>
    <xf numFmtId="165" fontId="0" fillId="0" borderId="0" xfId="3" applyNumberFormat="1" applyFont="1" applyProtection="1">
      <protection locked="0"/>
    </xf>
    <xf numFmtId="165" fontId="1" fillId="2" borderId="5" xfId="4" applyNumberFormat="1" applyFont="1" applyFill="1" applyBorder="1" applyProtection="1">
      <protection locked="0"/>
    </xf>
    <xf numFmtId="0" fontId="0" fillId="0" borderId="0" xfId="0" applyBorder="1"/>
    <xf numFmtId="0" fontId="4" fillId="0" borderId="0" xfId="0" applyFont="1" applyBorder="1"/>
    <xf numFmtId="165" fontId="1" fillId="6" borderId="5" xfId="0" applyNumberFormat="1" applyFont="1" applyFill="1" applyBorder="1" applyProtection="1">
      <protection locked="0"/>
    </xf>
    <xf numFmtId="165" fontId="0" fillId="0" borderId="32" xfId="3" applyNumberFormat="1" applyFont="1" applyBorder="1" applyProtection="1">
      <protection locked="0"/>
    </xf>
    <xf numFmtId="165" fontId="0" fillId="0" borderId="15" xfId="3" applyNumberFormat="1" applyFont="1" applyBorder="1" applyProtection="1">
      <protection locked="0"/>
    </xf>
    <xf numFmtId="165" fontId="0" fillId="0" borderId="18" xfId="3" applyNumberFormat="1" applyFont="1" applyBorder="1" applyProtection="1">
      <protection locked="0"/>
    </xf>
    <xf numFmtId="165" fontId="0" fillId="0" borderId="36" xfId="3" applyNumberFormat="1" applyFont="1" applyBorder="1" applyProtection="1">
      <protection locked="0"/>
    </xf>
    <xf numFmtId="165" fontId="0" fillId="0" borderId="19" xfId="3" applyNumberFormat="1" applyFont="1" applyBorder="1" applyProtection="1">
      <protection locked="0"/>
    </xf>
    <xf numFmtId="165" fontId="0" fillId="0" borderId="22" xfId="3" applyNumberFormat="1" applyFont="1" applyBorder="1" applyProtection="1">
      <protection locked="0"/>
    </xf>
    <xf numFmtId="165" fontId="0" fillId="0" borderId="46" xfId="3" applyNumberFormat="1" applyFont="1" applyBorder="1" applyProtection="1">
      <protection locked="0"/>
    </xf>
    <xf numFmtId="165" fontId="0" fillId="0" borderId="5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14" xfId="3" applyNumberFormat="1" applyFont="1" applyBorder="1" applyProtection="1">
      <protection locked="0"/>
    </xf>
    <xf numFmtId="165" fontId="0" fillId="0" borderId="24" xfId="3" applyNumberFormat="1" applyFont="1" applyBorder="1" applyProtection="1">
      <protection locked="0"/>
    </xf>
    <xf numFmtId="165" fontId="17" fillId="4" borderId="47" xfId="3" applyNumberFormat="1" applyFont="1" applyFill="1" applyBorder="1" applyProtection="1">
      <protection locked="0"/>
    </xf>
    <xf numFmtId="165" fontId="17" fillId="4" borderId="48" xfId="3" applyNumberFormat="1" applyFont="1" applyFill="1" applyBorder="1" applyProtection="1">
      <protection locked="0"/>
    </xf>
    <xf numFmtId="165" fontId="17" fillId="4" borderId="49" xfId="3" applyNumberFormat="1" applyFont="1" applyFill="1" applyBorder="1" applyProtection="1">
      <protection locked="0"/>
    </xf>
    <xf numFmtId="165" fontId="17" fillId="4" borderId="50" xfId="3" applyNumberFormat="1" applyFont="1" applyFill="1" applyBorder="1" applyProtection="1">
      <protection locked="0"/>
    </xf>
    <xf numFmtId="164" fontId="6" fillId="6" borderId="5" xfId="1" applyNumberFormat="1" applyFont="1" applyFill="1" applyBorder="1" applyAlignment="1">
      <alignment horizontal="right"/>
    </xf>
    <xf numFmtId="164" fontId="6" fillId="6" borderId="5" xfId="1" applyNumberFormat="1" applyFont="1" applyFill="1" applyBorder="1"/>
    <xf numFmtId="0" fontId="7" fillId="0" borderId="15" xfId="0" applyFont="1" applyBorder="1"/>
    <xf numFmtId="0" fontId="4" fillId="3" borderId="10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38" fontId="1" fillId="3" borderId="12" xfId="0" applyNumberFormat="1" applyFont="1" applyFill="1" applyBorder="1" applyProtection="1">
      <protection locked="0"/>
    </xf>
    <xf numFmtId="38" fontId="1" fillId="3" borderId="5" xfId="0" applyNumberFormat="1" applyFont="1" applyFill="1" applyBorder="1" applyProtection="1">
      <protection locked="0"/>
    </xf>
    <xf numFmtId="0" fontId="4" fillId="3" borderId="13" xfId="0" applyNumberFormat="1" applyFont="1" applyFill="1" applyBorder="1" applyProtection="1">
      <protection locked="0"/>
    </xf>
    <xf numFmtId="2" fontId="12" fillId="0" borderId="11" xfId="0" applyNumberFormat="1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170" fontId="1" fillId="6" borderId="5" xfId="1" applyNumberFormat="1" applyFont="1" applyFill="1" applyBorder="1" applyProtection="1">
      <protection locked="0"/>
    </xf>
    <xf numFmtId="170" fontId="4" fillId="6" borderId="13" xfId="1" applyNumberFormat="1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170" fontId="4" fillId="6" borderId="5" xfId="1" applyNumberFormat="1" applyFont="1" applyFill="1" applyBorder="1" applyProtection="1">
      <protection locked="0"/>
    </xf>
    <xf numFmtId="0" fontId="4" fillId="5" borderId="10" xfId="0" applyFont="1" applyFill="1" applyBorder="1" applyAlignment="1" applyProtection="1">
      <alignment horizontal="left"/>
      <protection locked="0"/>
    </xf>
    <xf numFmtId="0" fontId="4" fillId="5" borderId="11" xfId="0" applyFont="1" applyFill="1" applyBorder="1" applyAlignment="1" applyProtection="1">
      <alignment horizontal="left"/>
      <protection locked="0"/>
    </xf>
    <xf numFmtId="9" fontId="4" fillId="5" borderId="5" xfId="0" applyNumberFormat="1" applyFont="1" applyFill="1" applyBorder="1" applyProtection="1">
      <protection locked="0"/>
    </xf>
    <xf numFmtId="9" fontId="4" fillId="5" borderId="13" xfId="2" applyNumberFormat="1" applyFont="1" applyFill="1" applyBorder="1" applyProtection="1">
      <protection locked="0"/>
    </xf>
    <xf numFmtId="44" fontId="4" fillId="6" borderId="5" xfId="1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indent="2"/>
      <protection locked="0"/>
    </xf>
    <xf numFmtId="6" fontId="4" fillId="2" borderId="5" xfId="0" applyNumberFormat="1" applyFont="1" applyFill="1" applyBorder="1" applyProtection="1">
      <protection locked="0"/>
    </xf>
    <xf numFmtId="6" fontId="4" fillId="3" borderId="13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6" fontId="4" fillId="2" borderId="13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 indent="2"/>
      <protection locked="0"/>
    </xf>
    <xf numFmtId="6" fontId="4" fillId="5" borderId="13" xfId="0" applyNumberFormat="1" applyFont="1" applyFill="1" applyBorder="1" applyProtection="1">
      <protection locked="0"/>
    </xf>
    <xf numFmtId="0" fontId="4" fillId="6" borderId="10" xfId="0" applyFont="1" applyFill="1" applyBorder="1" applyProtection="1">
      <protection locked="0"/>
    </xf>
    <xf numFmtId="0" fontId="4" fillId="6" borderId="11" xfId="0" applyFont="1" applyFill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26" xfId="0" applyFont="1" applyBorder="1" applyAlignment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5" borderId="25" xfId="0" applyNumberFormat="1" applyFill="1" applyBorder="1"/>
    <xf numFmtId="164" fontId="0" fillId="0" borderId="26" xfId="0" applyNumberFormat="1" applyBorder="1" applyProtection="1">
      <protection locked="0"/>
    </xf>
    <xf numFmtId="164" fontId="0" fillId="5" borderId="26" xfId="0" applyNumberFormat="1" applyFill="1" applyBorder="1"/>
    <xf numFmtId="164" fontId="0" fillId="0" borderId="27" xfId="0" applyNumberFormat="1" applyBorder="1" applyProtection="1">
      <protection locked="0"/>
    </xf>
    <xf numFmtId="164" fontId="0" fillId="5" borderId="27" xfId="0" applyNumberFormat="1" applyFill="1" applyBorder="1"/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2" fillId="2" borderId="0" xfId="0" applyFont="1" applyFill="1" applyBorder="1" applyAlignment="1">
      <alignment wrapText="1"/>
    </xf>
    <xf numFmtId="170" fontId="12" fillId="6" borderId="5" xfId="1" applyNumberFormat="1" applyFont="1" applyFill="1" applyBorder="1" applyAlignment="1" applyProtection="1">
      <alignment wrapText="1"/>
    </xf>
    <xf numFmtId="172" fontId="12" fillId="4" borderId="28" xfId="1" applyNumberFormat="1" applyFont="1" applyFill="1" applyBorder="1" applyAlignment="1" applyProtection="1">
      <alignment horizontal="right" wrapText="1"/>
      <protection locked="0"/>
    </xf>
    <xf numFmtId="172" fontId="12" fillId="4" borderId="17" xfId="1" applyNumberFormat="1" applyFont="1" applyFill="1" applyBorder="1" applyAlignment="1" applyProtection="1">
      <alignment horizontal="right" wrapText="1"/>
      <protection locked="0"/>
    </xf>
    <xf numFmtId="172" fontId="12" fillId="4" borderId="13" xfId="1" applyNumberFormat="1" applyFont="1" applyFill="1" applyBorder="1" applyAlignment="1" applyProtection="1">
      <alignment horizontal="right" wrapText="1"/>
      <protection locked="0"/>
    </xf>
    <xf numFmtId="0" fontId="0" fillId="4" borderId="0" xfId="0" applyFill="1"/>
    <xf numFmtId="0" fontId="12" fillId="2" borderId="5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 indent="1"/>
    </xf>
    <xf numFmtId="0" fontId="4" fillId="6" borderId="10" xfId="0" applyFont="1" applyFill="1" applyBorder="1" applyAlignment="1" applyProtection="1">
      <alignment horizontal="left" indent="1"/>
      <protection locked="0"/>
    </xf>
    <xf numFmtId="0" fontId="24" fillId="6" borderId="16" xfId="0" applyFont="1" applyFill="1" applyBorder="1" applyAlignment="1" applyProtection="1">
      <alignment horizontal="left"/>
      <protection locked="0"/>
    </xf>
    <xf numFmtId="0" fontId="24" fillId="6" borderId="17" xfId="0" applyFont="1" applyFill="1" applyBorder="1" applyAlignment="1">
      <alignment horizontal="left" wrapText="1"/>
    </xf>
    <xf numFmtId="0" fontId="24" fillId="6" borderId="18" xfId="0" applyFont="1" applyFill="1" applyBorder="1" applyAlignment="1">
      <alignment horizontal="left" wrapText="1"/>
    </xf>
    <xf numFmtId="0" fontId="24" fillId="6" borderId="19" xfId="0" applyFont="1" applyFill="1" applyBorder="1" applyAlignment="1">
      <alignment horizontal="left" wrapText="1"/>
    </xf>
    <xf numFmtId="0" fontId="24" fillId="6" borderId="5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6" borderId="28" xfId="0" applyFont="1" applyFill="1" applyBorder="1" applyAlignment="1">
      <alignment horizontal="left" wrapText="1"/>
    </xf>
    <xf numFmtId="0" fontId="24" fillId="6" borderId="31" xfId="0" applyFont="1" applyFill="1" applyBorder="1" applyAlignment="1">
      <alignment horizontal="left" wrapText="1"/>
    </xf>
    <xf numFmtId="0" fontId="24" fillId="6" borderId="30" xfId="0" applyFont="1" applyFill="1" applyBorder="1" applyAlignment="1">
      <alignment horizontal="left" wrapText="1"/>
    </xf>
    <xf numFmtId="38" fontId="23" fillId="6" borderId="5" xfId="0" applyNumberFormat="1" applyFont="1" applyFill="1" applyBorder="1" applyAlignment="1">
      <alignment horizontal="right" wrapText="1"/>
    </xf>
    <xf numFmtId="38" fontId="23" fillId="0" borderId="0" xfId="0" applyNumberFormat="1" applyFont="1" applyFill="1" applyBorder="1" applyAlignment="1">
      <alignment horizontal="right" wrapText="1"/>
    </xf>
    <xf numFmtId="38" fontId="23" fillId="6" borderId="13" xfId="0" applyNumberFormat="1" applyFont="1" applyFill="1" applyBorder="1" applyAlignment="1">
      <alignment horizontal="right" wrapText="1"/>
    </xf>
    <xf numFmtId="38" fontId="23" fillId="6" borderId="28" xfId="0" applyNumberFormat="1" applyFont="1" applyFill="1" applyBorder="1" applyAlignment="1">
      <alignment horizontal="right" wrapText="1"/>
    </xf>
    <xf numFmtId="38" fontId="23" fillId="6" borderId="29" xfId="0" applyNumberFormat="1" applyFont="1" applyFill="1" applyBorder="1" applyAlignment="1">
      <alignment horizontal="right" wrapText="1"/>
    </xf>
    <xf numFmtId="0" fontId="23" fillId="6" borderId="0" xfId="0" applyFont="1" applyFill="1"/>
    <xf numFmtId="38" fontId="23" fillId="0" borderId="51" xfId="0" applyNumberFormat="1" applyFont="1" applyFill="1" applyBorder="1" applyAlignment="1">
      <alignment horizontal="right" wrapText="1"/>
    </xf>
    <xf numFmtId="0" fontId="24" fillId="6" borderId="16" xfId="0" applyFont="1" applyFill="1" applyBorder="1" applyAlignment="1">
      <alignment horizontal="left"/>
    </xf>
    <xf numFmtId="38" fontId="23" fillId="6" borderId="17" xfId="0" applyNumberFormat="1" applyFont="1" applyFill="1" applyBorder="1" applyAlignment="1">
      <alignment horizontal="center" wrapText="1"/>
    </xf>
    <xf numFmtId="38" fontId="24" fillId="6" borderId="18" xfId="0" applyNumberFormat="1" applyFont="1" applyFill="1" applyBorder="1" applyAlignment="1">
      <alignment horizontal="center" wrapText="1"/>
    </xf>
    <xf numFmtId="38" fontId="23" fillId="6" borderId="5" xfId="0" applyNumberFormat="1" applyFont="1" applyFill="1" applyBorder="1" applyAlignment="1">
      <alignment wrapText="1"/>
    </xf>
    <xf numFmtId="38" fontId="23" fillId="6" borderId="13" xfId="0" applyNumberFormat="1" applyFont="1" applyFill="1" applyBorder="1" applyAlignment="1">
      <alignment wrapText="1"/>
    </xf>
    <xf numFmtId="38" fontId="23" fillId="0" borderId="51" xfId="0" applyNumberFormat="1" applyFont="1" applyFill="1" applyBorder="1" applyAlignment="1">
      <alignment wrapText="1"/>
    </xf>
    <xf numFmtId="0" fontId="24" fillId="6" borderId="10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right"/>
      <protection locked="0"/>
    </xf>
    <xf numFmtId="9" fontId="4" fillId="5" borderId="6" xfId="2" applyFont="1" applyFill="1" applyBorder="1"/>
    <xf numFmtId="0" fontId="4" fillId="7" borderId="20" xfId="0" applyFont="1" applyFill="1" applyBorder="1" applyAlignment="1">
      <alignment horizontal="right"/>
    </xf>
    <xf numFmtId="172" fontId="4" fillId="7" borderId="21" xfId="0" applyNumberFormat="1" applyFont="1" applyFill="1" applyBorder="1" applyAlignment="1" applyProtection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 applyBorder="1"/>
    <xf numFmtId="0" fontId="7" fillId="8" borderId="0" xfId="0" applyFont="1" applyFill="1"/>
    <xf numFmtId="170" fontId="7" fillId="8" borderId="0" xfId="1" applyNumberFormat="1" applyFont="1" applyFill="1"/>
    <xf numFmtId="0" fontId="0" fillId="8" borderId="0" xfId="0" applyFill="1"/>
    <xf numFmtId="0" fontId="2" fillId="0" borderId="35" xfId="0" applyFont="1" applyFill="1" applyBorder="1" applyProtection="1">
      <protection locked="0"/>
    </xf>
    <xf numFmtId="169" fontId="0" fillId="0" borderId="35" xfId="0" applyNumberFormat="1" applyFill="1" applyBorder="1"/>
    <xf numFmtId="0" fontId="18" fillId="8" borderId="0" xfId="0" applyFont="1" applyFill="1"/>
    <xf numFmtId="0" fontId="1" fillId="8" borderId="0" xfId="0" applyFont="1" applyFill="1" applyBorder="1"/>
    <xf numFmtId="0" fontId="2" fillId="8" borderId="0" xfId="0" applyFont="1" applyFill="1" applyBorder="1"/>
    <xf numFmtId="38" fontId="1" fillId="8" borderId="0" xfId="0" applyNumberFormat="1" applyFont="1" applyFill="1" applyBorder="1" applyAlignment="1">
      <alignment horizontal="center"/>
    </xf>
    <xf numFmtId="6" fontId="1" fillId="8" borderId="34" xfId="0" applyNumberFormat="1" applyFont="1" applyFill="1" applyBorder="1" applyAlignment="1">
      <alignment horizontal="right"/>
    </xf>
    <xf numFmtId="0" fontId="4" fillId="8" borderId="23" xfId="0" applyFont="1" applyFill="1" applyBorder="1" applyAlignment="1">
      <alignment horizontal="left"/>
    </xf>
    <xf numFmtId="44" fontId="4" fillId="8" borderId="23" xfId="1" applyFont="1" applyFill="1" applyBorder="1"/>
    <xf numFmtId="170" fontId="4" fillId="8" borderId="23" xfId="1" applyNumberFormat="1" applyFont="1" applyFill="1" applyBorder="1"/>
    <xf numFmtId="170" fontId="4" fillId="8" borderId="21" xfId="1" applyNumberFormat="1" applyFont="1" applyFill="1" applyBorder="1"/>
    <xf numFmtId="0" fontId="4" fillId="9" borderId="10" xfId="0" applyFont="1" applyFill="1" applyBorder="1" applyAlignment="1">
      <alignment horizontal="left"/>
    </xf>
    <xf numFmtId="0" fontId="5" fillId="9" borderId="11" xfId="0" applyFont="1" applyFill="1" applyBorder="1"/>
    <xf numFmtId="170" fontId="1" fillId="9" borderId="5" xfId="1" applyNumberFormat="1" applyFont="1" applyFill="1" applyBorder="1"/>
    <xf numFmtId="0" fontId="4" fillId="9" borderId="20" xfId="0" applyFont="1" applyFill="1" applyBorder="1" applyAlignment="1">
      <alignment horizontal="left"/>
    </xf>
    <xf numFmtId="0" fontId="4" fillId="9" borderId="23" xfId="0" applyFont="1" applyFill="1" applyBorder="1" applyAlignment="1">
      <alignment horizontal="left"/>
    </xf>
    <xf numFmtId="44" fontId="4" fillId="9" borderId="23" xfId="1" applyFont="1" applyFill="1" applyBorder="1"/>
    <xf numFmtId="170" fontId="4" fillId="9" borderId="23" xfId="1" applyNumberFormat="1" applyFont="1" applyFill="1" applyBorder="1"/>
    <xf numFmtId="170" fontId="4" fillId="9" borderId="21" xfId="1" applyNumberFormat="1" applyFont="1" applyFill="1" applyBorder="1"/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 applyAlignment="1" applyProtection="1">
      <alignment horizontal="center"/>
      <protection locked="0"/>
    </xf>
    <xf numFmtId="0" fontId="4" fillId="9" borderId="10" xfId="0" applyFont="1" applyFill="1" applyBorder="1" applyAlignment="1" applyProtection="1">
      <alignment horizontal="left"/>
      <protection locked="0"/>
    </xf>
    <xf numFmtId="0" fontId="5" fillId="9" borderId="11" xfId="0" applyFont="1" applyFill="1" applyBorder="1" applyProtection="1">
      <protection locked="0"/>
    </xf>
    <xf numFmtId="170" fontId="1" fillId="9" borderId="5" xfId="1" applyNumberFormat="1" applyFont="1" applyFill="1" applyBorder="1" applyProtection="1">
      <protection locked="0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170" fontId="6" fillId="0" borderId="0" xfId="1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4" fillId="6" borderId="11" xfId="0" applyFont="1" applyFill="1" applyBorder="1" applyAlignment="1">
      <alignment horizontal="left" indent="2"/>
    </xf>
    <xf numFmtId="38" fontId="1" fillId="0" borderId="0" xfId="0" applyNumberFormat="1" applyFont="1" applyFill="1"/>
    <xf numFmtId="38" fontId="4" fillId="0" borderId="0" xfId="0" applyNumberFormat="1" applyFont="1" applyFill="1"/>
    <xf numFmtId="168" fontId="1" fillId="0" borderId="0" xfId="0" applyNumberFormat="1" applyFont="1" applyFill="1"/>
    <xf numFmtId="38" fontId="24" fillId="4" borderId="40" xfId="0" applyNumberFormat="1" applyFont="1" applyFill="1" applyBorder="1"/>
    <xf numFmtId="0" fontId="24" fillId="4" borderId="44" xfId="0" applyFont="1" applyFill="1" applyBorder="1" applyAlignment="1">
      <alignment horizontal="right"/>
    </xf>
    <xf numFmtId="38" fontId="24" fillId="4" borderId="44" xfId="0" applyNumberFormat="1" applyFont="1" applyFill="1" applyBorder="1"/>
    <xf numFmtId="6" fontId="24" fillId="4" borderId="39" xfId="0" applyNumberFormat="1" applyFont="1" applyFill="1" applyBorder="1"/>
    <xf numFmtId="38" fontId="24" fillId="4" borderId="41" xfId="0" applyNumberFormat="1" applyFont="1" applyFill="1" applyBorder="1"/>
    <xf numFmtId="0" fontId="24" fillId="4" borderId="0" xfId="0" applyFont="1" applyFill="1" applyBorder="1" applyAlignment="1">
      <alignment horizontal="right"/>
    </xf>
    <xf numFmtId="38" fontId="24" fillId="4" borderId="0" xfId="0" applyNumberFormat="1" applyFont="1" applyFill="1" applyBorder="1"/>
    <xf numFmtId="6" fontId="24" fillId="4" borderId="33" xfId="0" applyNumberFormat="1" applyFont="1" applyFill="1" applyBorder="1"/>
    <xf numFmtId="0" fontId="24" fillId="4" borderId="41" xfId="0" applyFont="1" applyFill="1" applyBorder="1"/>
    <xf numFmtId="0" fontId="24" fillId="4" borderId="0" xfId="0" applyFont="1" applyFill="1" applyBorder="1"/>
    <xf numFmtId="38" fontId="24" fillId="4" borderId="45" xfId="0" applyNumberFormat="1" applyFont="1" applyFill="1" applyBorder="1"/>
    <xf numFmtId="0" fontId="24" fillId="4" borderId="35" xfId="0" applyFont="1" applyFill="1" applyBorder="1"/>
    <xf numFmtId="38" fontId="24" fillId="4" borderId="35" xfId="0" applyNumberFormat="1" applyFont="1" applyFill="1" applyBorder="1"/>
    <xf numFmtId="6" fontId="24" fillId="4" borderId="34" xfId="0" applyNumberFormat="1" applyFont="1" applyFill="1" applyBorder="1"/>
    <xf numFmtId="0" fontId="1" fillId="10" borderId="0" xfId="0" applyFont="1" applyFill="1"/>
    <xf numFmtId="38" fontId="1" fillId="10" borderId="0" xfId="0" applyNumberFormat="1" applyFont="1" applyFill="1"/>
    <xf numFmtId="6" fontId="4" fillId="10" borderId="33" xfId="0" applyNumberFormat="1" applyFont="1" applyFill="1" applyBorder="1"/>
    <xf numFmtId="38" fontId="1" fillId="10" borderId="33" xfId="0" applyNumberFormat="1" applyFont="1" applyFill="1" applyBorder="1"/>
    <xf numFmtId="0" fontId="1" fillId="10" borderId="0" xfId="0" applyFont="1" applyFill="1" applyBorder="1"/>
    <xf numFmtId="0" fontId="1" fillId="10" borderId="33" xfId="0" applyFont="1" applyFill="1" applyBorder="1"/>
    <xf numFmtId="38" fontId="1" fillId="10" borderId="41" xfId="0" applyNumberFormat="1" applyFont="1" applyFill="1" applyBorder="1"/>
    <xf numFmtId="0" fontId="21" fillId="10" borderId="45" xfId="0" applyFont="1" applyFill="1" applyBorder="1"/>
    <xf numFmtId="0" fontId="2" fillId="10" borderId="0" xfId="0" applyFont="1" applyFill="1" applyBorder="1"/>
    <xf numFmtId="38" fontId="1" fillId="10" borderId="0" xfId="0" applyNumberFormat="1" applyFont="1" applyFill="1" applyBorder="1" applyAlignment="1">
      <alignment horizontal="center"/>
    </xf>
    <xf numFmtId="6" fontId="1" fillId="10" borderId="34" xfId="0" applyNumberFormat="1" applyFont="1" applyFill="1" applyBorder="1" applyAlignment="1">
      <alignment horizontal="right"/>
    </xf>
    <xf numFmtId="0" fontId="26" fillId="0" borderId="1" xfId="0" applyNumberFormat="1" applyFont="1" applyFill="1" applyBorder="1" applyAlignment="1" applyProtection="1">
      <alignment horizontal="right"/>
      <protection locked="0"/>
    </xf>
    <xf numFmtId="0" fontId="26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NumberFormat="1" applyFont="1" applyFill="1" applyBorder="1" applyAlignment="1" applyProtection="1">
      <alignment horizontal="center" vertical="center"/>
      <protection locked="0"/>
    </xf>
    <xf numFmtId="38" fontId="26" fillId="0" borderId="4" xfId="0" applyNumberFormat="1" applyFont="1" applyFill="1" applyBorder="1" applyAlignment="1" applyProtection="1">
      <alignment horizontal="center"/>
      <protection locked="0"/>
    </xf>
    <xf numFmtId="6" fontId="26" fillId="0" borderId="2" xfId="0" applyNumberFormat="1" applyFont="1" applyFill="1" applyBorder="1" applyAlignment="1" applyProtection="1">
      <alignment horizontal="center"/>
      <protection locked="0"/>
    </xf>
    <xf numFmtId="38" fontId="26" fillId="0" borderId="0" xfId="0" applyNumberFormat="1" applyFont="1" applyFill="1"/>
    <xf numFmtId="0" fontId="26" fillId="0" borderId="1" xfId="0" applyNumberFormat="1" applyFont="1" applyFill="1" applyBorder="1" applyAlignment="1">
      <alignment horizontal="right"/>
    </xf>
    <xf numFmtId="0" fontId="26" fillId="0" borderId="3" xfId="0" applyNumberFormat="1" applyFont="1" applyFill="1" applyBorder="1" applyAlignment="1">
      <alignment horizontal="right"/>
    </xf>
    <xf numFmtId="38" fontId="26" fillId="0" borderId="4" xfId="0" applyNumberFormat="1" applyFont="1" applyFill="1" applyBorder="1" applyAlignment="1">
      <alignment horizontal="center"/>
    </xf>
    <xf numFmtId="6" fontId="26" fillId="0" borderId="2" xfId="0" applyNumberFormat="1" applyFont="1" applyFill="1" applyBorder="1" applyAlignment="1">
      <alignment horizontal="center"/>
    </xf>
    <xf numFmtId="0" fontId="26" fillId="6" borderId="0" xfId="0" applyNumberFormat="1" applyFont="1" applyFill="1"/>
    <xf numFmtId="0" fontId="26" fillId="0" borderId="0" xfId="0" applyNumberFormat="1" applyFont="1" applyFill="1"/>
    <xf numFmtId="0" fontId="0" fillId="0" borderId="0" xfId="0" applyFill="1" applyBorder="1"/>
    <xf numFmtId="0" fontId="26" fillId="0" borderId="3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/>
    <xf numFmtId="0" fontId="27" fillId="6" borderId="0" xfId="0" applyFont="1" applyFill="1"/>
    <xf numFmtId="0" fontId="0" fillId="8" borderId="33" xfId="0" applyFill="1" applyBorder="1"/>
    <xf numFmtId="0" fontId="0" fillId="8" borderId="41" xfId="0" applyFill="1" applyBorder="1"/>
    <xf numFmtId="0" fontId="21" fillId="8" borderId="45" xfId="0" applyFont="1" applyFill="1" applyBorder="1" applyProtection="1">
      <protection locked="0"/>
    </xf>
    <xf numFmtId="0" fontId="2" fillId="8" borderId="0" xfId="0" applyFont="1" applyFill="1" applyBorder="1" applyProtection="1">
      <protection locked="0"/>
    </xf>
    <xf numFmtId="38" fontId="1" fillId="8" borderId="0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Border="1" applyProtection="1">
      <protection locked="0"/>
    </xf>
    <xf numFmtId="6" fontId="1" fillId="8" borderId="34" xfId="0" applyNumberFormat="1" applyFont="1" applyFill="1" applyBorder="1" applyAlignment="1" applyProtection="1">
      <alignment horizontal="right"/>
      <protection locked="0"/>
    </xf>
    <xf numFmtId="0" fontId="26" fillId="0" borderId="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indent="2"/>
    </xf>
    <xf numFmtId="38" fontId="26" fillId="0" borderId="40" xfId="0" applyNumberFormat="1" applyFont="1" applyFill="1" applyBorder="1"/>
    <xf numFmtId="0" fontId="26" fillId="0" borderId="44" xfId="0" applyFont="1" applyFill="1" applyBorder="1" applyAlignment="1">
      <alignment horizontal="right"/>
    </xf>
    <xf numFmtId="38" fontId="26" fillId="0" borderId="44" xfId="0" applyNumberFormat="1" applyFont="1" applyFill="1" applyBorder="1"/>
    <xf numFmtId="6" fontId="26" fillId="0" borderId="39" xfId="0" applyNumberFormat="1" applyFont="1" applyFill="1" applyBorder="1"/>
    <xf numFmtId="38" fontId="26" fillId="0" borderId="41" xfId="0" applyNumberFormat="1" applyFont="1" applyFill="1" applyBorder="1"/>
    <xf numFmtId="0" fontId="26" fillId="0" borderId="0" xfId="0" applyFont="1" applyFill="1" applyBorder="1" applyAlignment="1">
      <alignment horizontal="right"/>
    </xf>
    <xf numFmtId="38" fontId="26" fillId="0" borderId="0" xfId="0" applyNumberFormat="1" applyFont="1" applyFill="1" applyBorder="1"/>
    <xf numFmtId="6" fontId="26" fillId="0" borderId="33" xfId="0" applyNumberFormat="1" applyFont="1" applyFill="1" applyBorder="1"/>
    <xf numFmtId="0" fontId="26" fillId="0" borderId="41" xfId="0" applyFont="1" applyFill="1" applyBorder="1"/>
    <xf numFmtId="0" fontId="26" fillId="0" borderId="0" xfId="0" applyFont="1" applyFill="1" applyBorder="1"/>
    <xf numFmtId="38" fontId="26" fillId="0" borderId="45" xfId="0" applyNumberFormat="1" applyFont="1" applyFill="1" applyBorder="1"/>
    <xf numFmtId="0" fontId="26" fillId="0" borderId="35" xfId="0" applyFont="1" applyFill="1" applyBorder="1"/>
    <xf numFmtId="38" fontId="26" fillId="0" borderId="35" xfId="0" applyNumberFormat="1" applyFont="1" applyFill="1" applyBorder="1"/>
    <xf numFmtId="6" fontId="26" fillId="0" borderId="34" xfId="0" applyNumberFormat="1" applyFont="1" applyFill="1" applyBorder="1"/>
    <xf numFmtId="0" fontId="23" fillId="6" borderId="5" xfId="0" applyFont="1" applyFill="1" applyBorder="1"/>
    <xf numFmtId="0" fontId="7" fillId="0" borderId="54" xfId="0" applyFont="1" applyBorder="1"/>
    <xf numFmtId="170" fontId="7" fillId="0" borderId="18" xfId="1" applyNumberFormat="1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55" xfId="0" applyFont="1" applyBorder="1" applyProtection="1">
      <protection locked="0"/>
    </xf>
    <xf numFmtId="0" fontId="8" fillId="0" borderId="54" xfId="0" applyFont="1" applyBorder="1"/>
    <xf numFmtId="0" fontId="7" fillId="0" borderId="53" xfId="0" applyFont="1" applyBorder="1"/>
    <xf numFmtId="0" fontId="7" fillId="6" borderId="54" xfId="0" applyFont="1" applyFill="1" applyBorder="1"/>
    <xf numFmtId="170" fontId="7" fillId="0" borderId="11" xfId="1" applyNumberFormat="1" applyFont="1" applyBorder="1" applyProtection="1">
      <protection locked="0"/>
    </xf>
    <xf numFmtId="0" fontId="7" fillId="0" borderId="15" xfId="0" applyFont="1" applyBorder="1" applyAlignment="1">
      <alignment horizontal="right"/>
    </xf>
    <xf numFmtId="0" fontId="7" fillId="0" borderId="54" xfId="0" applyFont="1" applyFill="1" applyBorder="1"/>
    <xf numFmtId="170" fontId="7" fillId="0" borderId="46" xfId="1" applyNumberFormat="1" applyFont="1" applyBorder="1"/>
    <xf numFmtId="0" fontId="7" fillId="0" borderId="14" xfId="0" applyFont="1" applyBorder="1" applyProtection="1">
      <protection locked="0"/>
    </xf>
    <xf numFmtId="0" fontId="7" fillId="0" borderId="55" xfId="0" applyFont="1" applyBorder="1"/>
    <xf numFmtId="0" fontId="28" fillId="4" borderId="42" xfId="0" applyFont="1" applyFill="1" applyBorder="1"/>
    <xf numFmtId="0" fontId="6" fillId="0" borderId="42" xfId="0" applyFont="1" applyBorder="1" applyProtection="1">
      <protection locked="0"/>
    </xf>
    <xf numFmtId="6" fontId="4" fillId="0" borderId="0" xfId="0" applyNumberFormat="1" applyFont="1" applyFill="1" applyBorder="1"/>
    <xf numFmtId="38" fontId="1" fillId="0" borderId="44" xfId="0" applyNumberFormat="1" applyFont="1" applyFill="1" applyBorder="1"/>
    <xf numFmtId="38" fontId="1" fillId="0" borderId="0" xfId="0" applyNumberFormat="1" applyFont="1" applyFill="1" applyBorder="1"/>
    <xf numFmtId="0" fontId="28" fillId="0" borderId="42" xfId="0" applyFont="1" applyBorder="1" applyProtection="1">
      <protection locked="0"/>
    </xf>
    <xf numFmtId="0" fontId="6" fillId="4" borderId="42" xfId="0" applyFont="1" applyFill="1" applyBorder="1"/>
    <xf numFmtId="0" fontId="29" fillId="0" borderId="0" xfId="0" applyFont="1"/>
    <xf numFmtId="0" fontId="29" fillId="0" borderId="15" xfId="0" applyFont="1" applyBorder="1"/>
    <xf numFmtId="0" fontId="7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170" fontId="6" fillId="4" borderId="0" xfId="1" applyNumberFormat="1" applyFont="1" applyFill="1"/>
    <xf numFmtId="0" fontId="7" fillId="5" borderId="14" xfId="0" applyFont="1" applyFill="1" applyBorder="1"/>
    <xf numFmtId="0" fontId="7" fillId="5" borderId="0" xfId="0" applyFont="1" applyFill="1"/>
    <xf numFmtId="170" fontId="7" fillId="5" borderId="11" xfId="1" applyNumberFormat="1" applyFont="1" applyFill="1" applyBorder="1"/>
    <xf numFmtId="0" fontId="7" fillId="5" borderId="11" xfId="0" applyFont="1" applyFill="1" applyBorder="1"/>
    <xf numFmtId="38" fontId="4" fillId="4" borderId="0" xfId="0" applyNumberFormat="1" applyFont="1" applyFill="1"/>
    <xf numFmtId="0" fontId="5" fillId="6" borderId="11" xfId="0" applyFont="1" applyFill="1" applyBorder="1"/>
    <xf numFmtId="38" fontId="1" fillId="6" borderId="5" xfId="0" applyNumberFormat="1" applyFont="1" applyFill="1" applyBorder="1"/>
    <xf numFmtId="165" fontId="1" fillId="6" borderId="5" xfId="0" applyNumberFormat="1" applyFont="1" applyFill="1" applyBorder="1"/>
    <xf numFmtId="171" fontId="4" fillId="9" borderId="23" xfId="0" applyNumberFormat="1" applyFont="1" applyFill="1" applyBorder="1"/>
    <xf numFmtId="164" fontId="0" fillId="9" borderId="23" xfId="0" applyNumberFormat="1" applyFill="1" applyBorder="1"/>
    <xf numFmtId="164" fontId="4" fillId="9" borderId="23" xfId="0" applyNumberFormat="1" applyFont="1" applyFill="1" applyBorder="1"/>
    <xf numFmtId="0" fontId="27" fillId="4" borderId="0" xfId="0" applyFont="1" applyFill="1"/>
    <xf numFmtId="0" fontId="26" fillId="7" borderId="19" xfId="0" applyFont="1" applyFill="1" applyBorder="1"/>
    <xf numFmtId="38" fontId="26" fillId="7" borderId="4" xfId="0" applyNumberFormat="1" applyFont="1" applyFill="1" applyBorder="1" applyAlignment="1" applyProtection="1">
      <alignment horizontal="center"/>
      <protection locked="0"/>
    </xf>
    <xf numFmtId="0" fontId="26" fillId="7" borderId="19" xfId="0" applyFont="1" applyFill="1" applyBorder="1" applyAlignment="1">
      <alignment horizontal="center"/>
    </xf>
    <xf numFmtId="0" fontId="0" fillId="0" borderId="24" xfId="0" applyBorder="1"/>
    <xf numFmtId="0" fontId="0" fillId="0" borderId="46" xfId="0" applyBorder="1"/>
    <xf numFmtId="0" fontId="0" fillId="0" borderId="53" xfId="0" applyBorder="1"/>
    <xf numFmtId="0" fontId="0" fillId="0" borderId="54" xfId="0" applyBorder="1"/>
    <xf numFmtId="0" fontId="12" fillId="0" borderId="54" xfId="0" applyFont="1" applyBorder="1"/>
    <xf numFmtId="0" fontId="12" fillId="0" borderId="54" xfId="0" applyFont="1" applyFill="1" applyBorder="1"/>
    <xf numFmtId="0" fontId="0" fillId="0" borderId="55" xfId="0" applyBorder="1"/>
    <xf numFmtId="0" fontId="4" fillId="2" borderId="41" xfId="0" applyFont="1" applyFill="1" applyBorder="1" applyProtection="1">
      <protection locked="0"/>
    </xf>
    <xf numFmtId="0" fontId="12" fillId="2" borderId="10" xfId="0" applyFont="1" applyFill="1" applyBorder="1" applyProtection="1"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0" fontId="12" fillId="4" borderId="54" xfId="0" applyFont="1" applyFill="1" applyBorder="1" applyAlignment="1" applyProtection="1">
      <protection locked="0"/>
    </xf>
    <xf numFmtId="0" fontId="12" fillId="4" borderId="55" xfId="0" applyFont="1" applyFill="1" applyBorder="1" applyAlignment="1">
      <alignment horizontal="left"/>
    </xf>
    <xf numFmtId="0" fontId="12" fillId="2" borderId="54" xfId="0" applyFont="1" applyFill="1" applyBorder="1"/>
    <xf numFmtId="0" fontId="25" fillId="2" borderId="58" xfId="0" applyFont="1" applyFill="1" applyBorder="1" applyProtection="1">
      <protection locked="0"/>
    </xf>
    <xf numFmtId="0" fontId="8" fillId="0" borderId="54" xfId="0" applyFont="1" applyBorder="1" applyProtection="1"/>
    <xf numFmtId="0" fontId="20" fillId="5" borderId="12" xfId="0" applyFont="1" applyFill="1" applyBorder="1"/>
    <xf numFmtId="0" fontId="7" fillId="0" borderId="46" xfId="0" applyFont="1" applyBorder="1"/>
    <xf numFmtId="0" fontId="7" fillId="0" borderId="32" xfId="0" applyFont="1" applyBorder="1"/>
    <xf numFmtId="0" fontId="10" fillId="0" borderId="0" xfId="0" applyFont="1" applyBorder="1" applyProtection="1">
      <protection locked="0"/>
    </xf>
    <xf numFmtId="0" fontId="20" fillId="8" borderId="55" xfId="0" applyFont="1" applyFill="1" applyBorder="1"/>
    <xf numFmtId="170" fontId="18" fillId="8" borderId="18" xfId="1" applyNumberFormat="1" applyFont="1" applyFill="1" applyBorder="1"/>
    <xf numFmtId="0" fontId="7" fillId="0" borderId="12" xfId="0" applyFont="1" applyBorder="1"/>
    <xf numFmtId="0" fontId="7" fillId="0" borderId="14" xfId="0" applyFont="1" applyBorder="1"/>
    <xf numFmtId="0" fontId="7" fillId="0" borderId="11" xfId="0" applyFont="1" applyBorder="1"/>
    <xf numFmtId="0" fontId="7" fillId="0" borderId="18" xfId="0" applyFont="1" applyBorder="1"/>
    <xf numFmtId="0" fontId="7" fillId="0" borderId="53" xfId="0" applyFont="1" applyBorder="1" applyProtection="1">
      <protection locked="0"/>
    </xf>
    <xf numFmtId="0" fontId="7" fillId="8" borderId="18" xfId="0" applyFont="1" applyFill="1" applyBorder="1"/>
    <xf numFmtId="0" fontId="7" fillId="6" borderId="0" xfId="0" applyFont="1" applyFill="1" applyBorder="1"/>
    <xf numFmtId="0" fontId="7" fillId="0" borderId="22" xfId="0" applyFont="1" applyBorder="1"/>
    <xf numFmtId="0" fontId="8" fillId="0" borderId="36" xfId="0" applyFont="1" applyBorder="1"/>
    <xf numFmtId="0" fontId="1" fillId="10" borderId="41" xfId="0" applyFont="1" applyFill="1" applyBorder="1"/>
    <xf numFmtId="38" fontId="1" fillId="0" borderId="41" xfId="0" applyNumberFormat="1" applyFont="1" applyFill="1" applyBorder="1"/>
    <xf numFmtId="38" fontId="4" fillId="0" borderId="41" xfId="0" applyNumberFormat="1" applyFont="1" applyFill="1" applyBorder="1"/>
    <xf numFmtId="0" fontId="4" fillId="9" borderId="59" xfId="0" applyFont="1" applyFill="1" applyBorder="1" applyAlignment="1">
      <alignment horizontal="left"/>
    </xf>
    <xf numFmtId="38" fontId="4" fillId="4" borderId="41" xfId="0" applyNumberFormat="1" applyFont="1" applyFill="1" applyBorder="1"/>
    <xf numFmtId="0" fontId="12" fillId="2" borderId="60" xfId="0" applyFont="1" applyFill="1" applyBorder="1" applyAlignment="1" applyProtection="1">
      <alignment horizontal="left"/>
      <protection locked="0"/>
    </xf>
    <xf numFmtId="0" fontId="12" fillId="2" borderId="16" xfId="0" applyFont="1" applyFill="1" applyBorder="1" applyAlignment="1" applyProtection="1">
      <alignment horizontal="left"/>
      <protection locked="0"/>
    </xf>
    <xf numFmtId="0" fontId="1" fillId="4" borderId="41" xfId="0" applyFont="1" applyFill="1" applyBorder="1"/>
    <xf numFmtId="0" fontId="7" fillId="4" borderId="42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166" fontId="12" fillId="2" borderId="10" xfId="0" applyNumberFormat="1" applyFont="1" applyFill="1" applyBorder="1" applyProtection="1">
      <protection locked="0"/>
    </xf>
    <xf numFmtId="38" fontId="4" fillId="0" borderId="0" xfId="0" applyNumberFormat="1" applyFont="1" applyFill="1" applyBorder="1"/>
    <xf numFmtId="6" fontId="4" fillId="2" borderId="11" xfId="0" applyNumberFormat="1" applyFont="1" applyFill="1" applyBorder="1"/>
    <xf numFmtId="0" fontId="4" fillId="3" borderId="5" xfId="0" applyFont="1" applyFill="1" applyBorder="1"/>
    <xf numFmtId="0" fontId="12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indent="2"/>
    </xf>
    <xf numFmtId="0" fontId="5" fillId="2" borderId="5" xfId="0" applyFont="1" applyFill="1" applyBorder="1"/>
    <xf numFmtId="0" fontId="5" fillId="5" borderId="5" xfId="0" applyFont="1" applyFill="1" applyBorder="1" applyAlignment="1">
      <alignment horizontal="left"/>
    </xf>
    <xf numFmtId="0" fontId="4" fillId="6" borderId="5" xfId="0" applyFont="1" applyFill="1" applyBorder="1"/>
    <xf numFmtId="0" fontId="4" fillId="9" borderId="5" xfId="0" applyFont="1" applyFill="1" applyBorder="1" applyAlignment="1">
      <alignment horizontal="left"/>
    </xf>
    <xf numFmtId="0" fontId="21" fillId="8" borderId="16" xfId="0" applyFont="1" applyFill="1" applyBorder="1"/>
    <xf numFmtId="0" fontId="26" fillId="0" borderId="10" xfId="0" applyNumberFormat="1" applyFont="1" applyFill="1" applyBorder="1" applyAlignment="1">
      <alignment horizontal="right"/>
    </xf>
    <xf numFmtId="0" fontId="0" fillId="8" borderId="61" xfId="0" applyFill="1" applyBorder="1"/>
    <xf numFmtId="0" fontId="7" fillId="4" borderId="43" xfId="0" applyFont="1" applyFill="1" applyBorder="1" applyProtection="1">
      <protection locked="0"/>
    </xf>
    <xf numFmtId="0" fontId="1" fillId="4" borderId="56" xfId="0" applyFont="1" applyFill="1" applyBorder="1"/>
    <xf numFmtId="0" fontId="1" fillId="4" borderId="44" xfId="0" applyFont="1" applyFill="1" applyBorder="1"/>
    <xf numFmtId="0" fontId="1" fillId="4" borderId="61" xfId="0" applyFont="1" applyFill="1" applyBorder="1"/>
    <xf numFmtId="0" fontId="0" fillId="8" borderId="54" xfId="0" applyFill="1" applyBorder="1"/>
    <xf numFmtId="0" fontId="21" fillId="8" borderId="58" xfId="0" applyFont="1" applyFill="1" applyBorder="1"/>
    <xf numFmtId="0" fontId="26" fillId="0" borderId="4" xfId="0" applyNumberFormat="1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>
      <alignment horizontal="left"/>
    </xf>
    <xf numFmtId="0" fontId="5" fillId="5" borderId="5" xfId="0" applyFont="1" applyFill="1" applyBorder="1" applyAlignment="1" applyProtection="1">
      <alignment horizontal="left"/>
      <protection locked="0"/>
    </xf>
    <xf numFmtId="165" fontId="12" fillId="2" borderId="5" xfId="4" applyFont="1" applyFill="1" applyBorder="1" applyAlignment="1" applyProtection="1">
      <alignment horizontal="left"/>
      <protection locked="0"/>
    </xf>
    <xf numFmtId="165" fontId="12" fillId="2" borderId="5" xfId="4" applyFont="1" applyFill="1" applyBorder="1" applyProtection="1">
      <protection locked="0"/>
    </xf>
    <xf numFmtId="165" fontId="0" fillId="2" borderId="5" xfId="4" applyFont="1" applyFill="1" applyBorder="1" applyAlignment="1" applyProtection="1">
      <alignment horizontal="left"/>
      <protection locked="0"/>
    </xf>
    <xf numFmtId="0" fontId="5" fillId="2" borderId="5" xfId="0" applyFont="1" applyFill="1" applyBorder="1" applyProtection="1">
      <protection locked="0"/>
    </xf>
    <xf numFmtId="0" fontId="4" fillId="6" borderId="5" xfId="0" applyFont="1" applyFill="1" applyBorder="1" applyAlignment="1">
      <alignment horizontal="left" indent="1"/>
    </xf>
    <xf numFmtId="0" fontId="6" fillId="0" borderId="55" xfId="0" applyFont="1" applyBorder="1" applyProtection="1">
      <protection locked="0"/>
    </xf>
    <xf numFmtId="0" fontId="7" fillId="0" borderId="57" xfId="0" applyFont="1" applyBorder="1" applyProtection="1">
      <protection locked="0"/>
    </xf>
    <xf numFmtId="0" fontId="26" fillId="0" borderId="4" xfId="0" applyNumberFormat="1" applyFont="1" applyFill="1" applyBorder="1" applyAlignment="1">
      <alignment horizontal="right"/>
    </xf>
    <xf numFmtId="0" fontId="1" fillId="4" borderId="54" xfId="0" applyFont="1" applyFill="1" applyBorder="1"/>
    <xf numFmtId="0" fontId="6" fillId="4" borderId="55" xfId="0" applyFont="1" applyFill="1" applyBorder="1"/>
    <xf numFmtId="0" fontId="7" fillId="4" borderId="55" xfId="0" applyFont="1" applyFill="1" applyBorder="1" applyProtection="1">
      <protection locked="0"/>
    </xf>
    <xf numFmtId="0" fontId="7" fillId="4" borderId="57" xfId="0" applyFont="1" applyFill="1" applyBorder="1" applyProtection="1">
      <protection locked="0"/>
    </xf>
    <xf numFmtId="0" fontId="4" fillId="6" borderId="10" xfId="0" applyFont="1" applyFill="1" applyBorder="1" applyAlignment="1"/>
    <xf numFmtId="0" fontId="7" fillId="4" borderId="0" xfId="0" applyFont="1" applyFill="1" applyBorder="1"/>
    <xf numFmtId="0" fontId="12" fillId="0" borderId="0" xfId="0" applyFont="1"/>
    <xf numFmtId="0" fontId="1" fillId="2" borderId="53" xfId="0" applyFont="1" applyFill="1" applyBorder="1"/>
    <xf numFmtId="0" fontId="1" fillId="2" borderId="24" xfId="0" applyFont="1" applyFill="1" applyBorder="1" applyAlignment="1">
      <alignment wrapText="1"/>
    </xf>
    <xf numFmtId="0" fontId="1" fillId="2" borderId="46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32" xfId="0" applyFont="1" applyFill="1" applyBorder="1"/>
    <xf numFmtId="164" fontId="1" fillId="4" borderId="13" xfId="0" applyNumberFormat="1" applyFont="1" applyFill="1" applyBorder="1" applyAlignment="1" applyProtection="1">
      <alignment horizontal="right" wrapText="1"/>
      <protection locked="0"/>
    </xf>
    <xf numFmtId="164" fontId="1" fillId="4" borderId="28" xfId="0" applyNumberFormat="1" applyFont="1" applyFill="1" applyBorder="1" applyAlignment="1" applyProtection="1">
      <alignment horizontal="right" wrapText="1"/>
      <protection locked="0"/>
    </xf>
    <xf numFmtId="164" fontId="1" fillId="4" borderId="29" xfId="0" applyNumberFormat="1" applyFont="1" applyFill="1" applyBorder="1" applyAlignment="1" applyProtection="1">
      <alignment horizontal="right" wrapText="1"/>
      <protection locked="0"/>
    </xf>
    <xf numFmtId="38" fontId="1" fillId="4" borderId="0" xfId="0" applyNumberFormat="1" applyFont="1" applyFill="1" applyBorder="1" applyAlignment="1">
      <alignment horizontal="right" wrapText="1"/>
    </xf>
    <xf numFmtId="0" fontId="1" fillId="4" borderId="16" xfId="0" applyFont="1" applyFill="1" applyBorder="1" applyAlignment="1" applyProtection="1">
      <alignment horizontal="left"/>
      <protection locked="0"/>
    </xf>
    <xf numFmtId="164" fontId="1" fillId="4" borderId="30" xfId="0" applyNumberFormat="1" applyFont="1" applyFill="1" applyBorder="1" applyAlignment="1" applyProtection="1">
      <alignment horizontal="right" wrapText="1"/>
      <protection locked="0"/>
    </xf>
    <xf numFmtId="0" fontId="1" fillId="2" borderId="36" xfId="0" applyFont="1" applyFill="1" applyBorder="1"/>
    <xf numFmtId="172" fontId="1" fillId="4" borderId="13" xfId="1" applyNumberFormat="1" applyFont="1" applyFill="1" applyBorder="1" applyAlignment="1" applyProtection="1">
      <alignment horizontal="right" wrapText="1"/>
      <protection locked="0"/>
    </xf>
    <xf numFmtId="172" fontId="1" fillId="4" borderId="28" xfId="1" applyNumberFormat="1" applyFont="1" applyFill="1" applyBorder="1" applyAlignment="1" applyProtection="1">
      <alignment horizontal="right" wrapText="1"/>
      <protection locked="0"/>
    </xf>
    <xf numFmtId="172" fontId="1" fillId="4" borderId="29" xfId="1" applyNumberFormat="1" applyFont="1" applyFill="1" applyBorder="1" applyAlignment="1" applyProtection="1">
      <alignment horizontal="right" wrapText="1"/>
      <protection locked="0"/>
    </xf>
    <xf numFmtId="170" fontId="1" fillId="6" borderId="5" xfId="1" applyNumberFormat="1" applyFont="1" applyFill="1" applyBorder="1" applyAlignment="1">
      <alignment wrapText="1"/>
    </xf>
    <xf numFmtId="172" fontId="1" fillId="4" borderId="30" xfId="1" applyNumberFormat="1" applyFont="1" applyFill="1" applyBorder="1" applyAlignment="1" applyProtection="1">
      <alignment horizontal="right" wrapText="1"/>
      <protection locked="0"/>
    </xf>
    <xf numFmtId="172" fontId="1" fillId="4" borderId="17" xfId="1" applyNumberFormat="1" applyFont="1" applyFill="1" applyBorder="1" applyAlignment="1" applyProtection="1">
      <alignment horizontal="right" wrapText="1"/>
      <protection locked="0"/>
    </xf>
    <xf numFmtId="9" fontId="1" fillId="2" borderId="36" xfId="2" applyFont="1" applyFill="1" applyBorder="1"/>
    <xf numFmtId="9" fontId="1" fillId="4" borderId="0" xfId="2" applyFont="1" applyFill="1"/>
    <xf numFmtId="0" fontId="1" fillId="2" borderId="10" xfId="0" applyFont="1" applyFill="1" applyBorder="1" applyProtection="1">
      <protection locked="0"/>
    </xf>
    <xf numFmtId="172" fontId="1" fillId="4" borderId="31" xfId="1" applyNumberFormat="1" applyFont="1" applyFill="1" applyBorder="1" applyAlignment="1" applyProtection="1">
      <alignment horizontal="right" wrapText="1"/>
      <protection locked="0"/>
    </xf>
    <xf numFmtId="172" fontId="1" fillId="5" borderId="13" xfId="1" applyNumberFormat="1" applyFont="1" applyFill="1" applyBorder="1" applyAlignment="1" applyProtection="1">
      <alignment horizontal="left" wrapText="1"/>
    </xf>
    <xf numFmtId="38" fontId="1" fillId="0" borderId="0" xfId="0" applyNumberFormat="1" applyFont="1" applyFill="1" applyBorder="1" applyAlignment="1">
      <alignment horizontal="right" wrapText="1"/>
    </xf>
    <xf numFmtId="170" fontId="1" fillId="5" borderId="5" xfId="1" applyNumberFormat="1" applyFont="1" applyFill="1" applyBorder="1" applyAlignment="1">
      <alignment wrapText="1"/>
    </xf>
    <xf numFmtId="170" fontId="1" fillId="4" borderId="13" xfId="1" applyNumberFormat="1" applyFont="1" applyFill="1" applyBorder="1" applyAlignment="1" applyProtection="1">
      <alignment horizontal="right" wrapText="1"/>
      <protection locked="0"/>
    </xf>
    <xf numFmtId="170" fontId="1" fillId="4" borderId="11" xfId="1" applyNumberFormat="1" applyFont="1" applyFill="1" applyBorder="1" applyAlignment="1" applyProtection="1">
      <alignment horizontal="right" wrapText="1"/>
      <protection locked="0"/>
    </xf>
    <xf numFmtId="170" fontId="1" fillId="4" borderId="5" xfId="1" applyNumberFormat="1" applyFont="1" applyFill="1" applyBorder="1" applyAlignment="1" applyProtection="1">
      <alignment horizontal="right" wrapText="1"/>
      <protection locked="0"/>
    </xf>
    <xf numFmtId="44" fontId="1" fillId="4" borderId="41" xfId="1" applyFont="1" applyFill="1" applyBorder="1" applyAlignment="1">
      <alignment horizontal="right" wrapText="1"/>
    </xf>
    <xf numFmtId="170" fontId="1" fillId="4" borderId="52" xfId="1" applyNumberFormat="1" applyFont="1" applyFill="1" applyBorder="1" applyAlignment="1" applyProtection="1">
      <alignment horizontal="right" wrapText="1"/>
      <protection locked="0"/>
    </xf>
    <xf numFmtId="170" fontId="1" fillId="4" borderId="24" xfId="1" applyNumberFormat="1" applyFont="1" applyFill="1" applyBorder="1" applyAlignment="1" applyProtection="1">
      <alignment horizontal="right" wrapText="1"/>
      <protection locked="0"/>
    </xf>
    <xf numFmtId="170" fontId="1" fillId="4" borderId="53" xfId="1" applyNumberFormat="1" applyFont="1" applyFill="1" applyBorder="1" applyAlignment="1" applyProtection="1">
      <alignment horizontal="right" wrapText="1"/>
      <protection locked="0"/>
    </xf>
    <xf numFmtId="44" fontId="1" fillId="4" borderId="0" xfId="1" applyFont="1" applyFill="1" applyBorder="1" applyAlignment="1">
      <alignment horizontal="right" wrapText="1"/>
    </xf>
    <xf numFmtId="170" fontId="1" fillId="6" borderId="52" xfId="1" applyNumberFormat="1" applyFont="1" applyFill="1" applyBorder="1" applyAlignment="1" applyProtection="1">
      <alignment horizontal="left" wrapText="1"/>
    </xf>
    <xf numFmtId="170" fontId="1" fillId="7" borderId="5" xfId="1" applyNumberFormat="1" applyFont="1" applyFill="1" applyBorder="1" applyAlignment="1">
      <alignment wrapText="1"/>
    </xf>
    <xf numFmtId="9" fontId="1" fillId="5" borderId="7" xfId="2" applyFont="1" applyFill="1" applyBorder="1" applyAlignment="1">
      <alignment wrapText="1"/>
    </xf>
    <xf numFmtId="9" fontId="1" fillId="5" borderId="8" xfId="2" applyFont="1" applyFill="1" applyBorder="1" applyAlignment="1">
      <alignment wrapText="1"/>
    </xf>
    <xf numFmtId="9" fontId="1" fillId="5" borderId="9" xfId="2" applyFont="1" applyFill="1" applyBorder="1" applyAlignment="1">
      <alignment wrapText="1"/>
    </xf>
    <xf numFmtId="0" fontId="1" fillId="4" borderId="56" xfId="0" applyFont="1" applyFill="1" applyBorder="1" applyProtection="1">
      <protection locked="0"/>
    </xf>
    <xf numFmtId="0" fontId="1" fillId="2" borderId="0" xfId="0" applyFont="1" applyFill="1" applyBorder="1" applyAlignment="1">
      <alignment horizontal="left"/>
    </xf>
    <xf numFmtId="0" fontId="1" fillId="4" borderId="54" xfId="0" applyFont="1" applyFill="1" applyBorder="1" applyAlignment="1">
      <alignment horizontal="right" wrapText="1"/>
    </xf>
    <xf numFmtId="5" fontId="1" fillId="4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5" fontId="1" fillId="4" borderId="0" xfId="0" applyNumberFormat="1" applyFont="1" applyFill="1" applyBorder="1" applyAlignment="1">
      <alignment wrapText="1"/>
    </xf>
    <xf numFmtId="0" fontId="1" fillId="4" borderId="32" xfId="0" applyFont="1" applyFill="1" applyBorder="1"/>
    <xf numFmtId="5" fontId="1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4" borderId="18" xfId="0" applyFont="1" applyFill="1" applyBorder="1"/>
    <xf numFmtId="0" fontId="1" fillId="4" borderId="0" xfId="0" applyFont="1" applyFill="1" applyAlignment="1">
      <alignment horizontal="right" wrapText="1"/>
    </xf>
    <xf numFmtId="0" fontId="1" fillId="4" borderId="0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70" fontId="1" fillId="6" borderId="11" xfId="0" applyNumberFormat="1" applyFont="1" applyFill="1" applyBorder="1" applyAlignment="1">
      <alignment horizontal="left"/>
    </xf>
    <xf numFmtId="172" fontId="1" fillId="2" borderId="11" xfId="0" applyNumberFormat="1" applyFont="1" applyFill="1" applyBorder="1" applyAlignment="1">
      <alignment horizontal="left"/>
    </xf>
    <xf numFmtId="166" fontId="1" fillId="2" borderId="11" xfId="0" applyNumberFormat="1" applyFont="1" applyFill="1" applyBorder="1" applyAlignment="1">
      <alignment horizontal="left"/>
    </xf>
    <xf numFmtId="9" fontId="1" fillId="9" borderId="11" xfId="0" applyNumberFormat="1" applyFont="1" applyFill="1" applyBorder="1" applyAlignment="1" applyProtection="1">
      <alignment horizontal="center"/>
      <protection locked="0"/>
    </xf>
    <xf numFmtId="9" fontId="1" fillId="6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6" borderId="10" xfId="0" applyFont="1" applyFill="1" applyBorder="1" applyAlignment="1">
      <alignment horizontal="left"/>
    </xf>
    <xf numFmtId="170" fontId="1" fillId="6" borderId="11" xfId="0" applyNumberFormat="1" applyFont="1" applyFill="1" applyBorder="1" applyAlignment="1" applyProtection="1">
      <alignment horizontal="left"/>
      <protection locked="0"/>
    </xf>
    <xf numFmtId="9" fontId="1" fillId="0" borderId="11" xfId="0" applyNumberFormat="1" applyFont="1" applyFill="1" applyBorder="1" applyAlignment="1">
      <alignment horizontal="center"/>
    </xf>
    <xf numFmtId="165" fontId="1" fillId="2" borderId="11" xfId="4" applyNumberFormat="1" applyFont="1" applyFill="1" applyBorder="1" applyAlignment="1" applyProtection="1">
      <alignment horizontal="left"/>
      <protection locked="0"/>
    </xf>
    <xf numFmtId="166" fontId="1" fillId="2" borderId="10" xfId="0" applyNumberFormat="1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65" fontId="1" fillId="2" borderId="5" xfId="4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>
      <alignment horizontal="left"/>
    </xf>
    <xf numFmtId="164" fontId="1" fillId="0" borderId="26" xfId="1" applyNumberFormat="1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0" fillId="11" borderId="54" xfId="0" applyFill="1" applyBorder="1"/>
    <xf numFmtId="0" fontId="0" fillId="11" borderId="0" xfId="0" applyFill="1"/>
    <xf numFmtId="0" fontId="14" fillId="11" borderId="0" xfId="0" applyFont="1" applyFill="1"/>
    <xf numFmtId="0" fontId="0" fillId="12" borderId="54" xfId="0" applyFill="1" applyBorder="1"/>
    <xf numFmtId="0" fontId="0" fillId="13" borderId="54" xfId="0" applyFill="1" applyBorder="1"/>
    <xf numFmtId="0" fontId="0" fillId="14" borderId="54" xfId="0" applyFill="1" applyBorder="1"/>
    <xf numFmtId="0" fontId="30" fillId="0" borderId="54" xfId="0" applyFont="1" applyBorder="1"/>
    <xf numFmtId="0" fontId="0" fillId="15" borderId="54" xfId="0" applyFill="1" applyBorder="1"/>
    <xf numFmtId="0" fontId="16" fillId="5" borderId="5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</cellXfs>
  <cellStyles count="5">
    <cellStyle name="Comma" xfId="3" builtinId="3"/>
    <cellStyle name="Comma [0]" xfId="4" builtinId="6"/>
    <cellStyle name="Currency" xfId="1" builtinId="4"/>
    <cellStyle name="Normal" xfId="0" builtinId="0"/>
    <cellStyle name="Percent" xfId="2" builtinId="5"/>
  </cellStyles>
  <dxfs count="3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BBB"/>
      <color rgb="FFFF7900"/>
      <color rgb="FF58A618"/>
      <color rgb="FFBED600"/>
      <color rgb="FF00A9E0"/>
      <color rgb="FFCA005D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388937</xdr:colOff>
      <xdr:row>32</xdr:row>
      <xdr:rowOff>75693</xdr:rowOff>
    </xdr:from>
    <xdr:to>
      <xdr:col>19</xdr:col>
      <xdr:colOff>50498</xdr:colOff>
      <xdr:row>35</xdr:row>
      <xdr:rowOff>154763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0873AD-83BD-4CDC-BC00-A02180D65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5354131"/>
          <a:ext cx="883936" cy="5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383531</xdr:colOff>
      <xdr:row>1</xdr:row>
      <xdr:rowOff>3011</xdr:rowOff>
    </xdr:from>
    <xdr:to>
      <xdr:col>19</xdr:col>
      <xdr:colOff>391747</xdr:colOff>
      <xdr:row>2</xdr:row>
      <xdr:rowOff>141770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E40F10-C6D3-4513-A8E7-9F1A63E66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30781" y="161761"/>
          <a:ext cx="1837016" cy="437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416352</xdr:colOff>
      <xdr:row>47</xdr:row>
      <xdr:rowOff>167153</xdr:rowOff>
    </xdr:from>
    <xdr:to>
      <xdr:col>7</xdr:col>
      <xdr:colOff>173175</xdr:colOff>
      <xdr:row>51</xdr:row>
      <xdr:rowOff>131413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41CE96-B8BE-4DD6-B6AC-7D4F74B19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602" y="8488539"/>
          <a:ext cx="995073" cy="63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5BBB"/>
  </sheetPr>
  <dimension ref="A1:T37"/>
  <sheetViews>
    <sheetView showGridLines="0" tabSelected="1" zoomScale="120" zoomScaleNormal="120" workbookViewId="0">
      <selection activeCell="H9" sqref="H9"/>
    </sheetView>
  </sheetViews>
  <sheetFormatPr defaultRowHeight="12.75" x14ac:dyDescent="0.2"/>
  <cols>
    <col min="13" max="13" width="9.5703125" customWidth="1"/>
    <col min="16" max="16" width="8.5703125" customWidth="1"/>
  </cols>
  <sheetData>
    <row r="1" spans="1:20" x14ac:dyDescent="0.2">
      <c r="A1" s="439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23.25" x14ac:dyDescent="0.35">
      <c r="A2" s="593" t="s">
        <v>0</v>
      </c>
      <c r="L2" s="515"/>
      <c r="N2" s="40"/>
      <c r="Q2" s="40"/>
      <c r="T2" s="127"/>
    </row>
    <row r="3" spans="1:20" ht="15" x14ac:dyDescent="0.25">
      <c r="A3" s="440"/>
      <c r="N3" s="40"/>
      <c r="Q3" s="40"/>
      <c r="T3" s="127"/>
    </row>
    <row r="4" spans="1:20" ht="15" x14ac:dyDescent="0.25">
      <c r="A4" s="440"/>
      <c r="N4" s="40"/>
      <c r="Q4" s="40"/>
      <c r="T4" s="127"/>
    </row>
    <row r="5" spans="1:20" x14ac:dyDescent="0.2">
      <c r="A5" s="587"/>
      <c r="B5" s="589" t="s">
        <v>1</v>
      </c>
      <c r="C5" s="588"/>
      <c r="Q5" s="194"/>
      <c r="T5" s="127"/>
    </row>
    <row r="6" spans="1:20" x14ac:dyDescent="0.2">
      <c r="A6" s="441" t="s">
        <v>2</v>
      </c>
      <c r="Q6" s="194"/>
      <c r="T6" s="127"/>
    </row>
    <row r="7" spans="1:20" x14ac:dyDescent="0.2">
      <c r="A7" s="441" t="s">
        <v>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T7" s="127"/>
    </row>
    <row r="8" spans="1:20" x14ac:dyDescent="0.2">
      <c r="A8" s="442" t="s">
        <v>4</v>
      </c>
      <c r="Q8" s="194"/>
      <c r="T8" s="127"/>
    </row>
    <row r="9" spans="1:20" x14ac:dyDescent="0.2">
      <c r="A9" s="442" t="s">
        <v>5</v>
      </c>
      <c r="Q9" s="194"/>
      <c r="T9" s="127"/>
    </row>
    <row r="10" spans="1:20" x14ac:dyDescent="0.2">
      <c r="A10" s="440"/>
      <c r="Q10" s="194"/>
      <c r="T10" s="127"/>
    </row>
    <row r="11" spans="1:20" x14ac:dyDescent="0.2">
      <c r="A11" s="590"/>
      <c r="B11" s="63" t="s">
        <v>6</v>
      </c>
      <c r="C11" s="63"/>
      <c r="Q11" s="194"/>
      <c r="T11" s="127"/>
    </row>
    <row r="12" spans="1:20" x14ac:dyDescent="0.2">
      <c r="A12" s="441" t="s">
        <v>7</v>
      </c>
      <c r="Q12" s="194"/>
      <c r="T12" s="127"/>
    </row>
    <row r="13" spans="1:20" x14ac:dyDescent="0.2">
      <c r="A13" s="441" t="s">
        <v>8</v>
      </c>
      <c r="Q13" s="194"/>
      <c r="T13" s="127"/>
    </row>
    <row r="14" spans="1:20" x14ac:dyDescent="0.2">
      <c r="A14" s="441" t="s">
        <v>9</v>
      </c>
      <c r="Q14" s="194"/>
      <c r="T14" s="127"/>
    </row>
    <row r="15" spans="1:20" x14ac:dyDescent="0.2">
      <c r="A15" s="441" t="s">
        <v>10</v>
      </c>
      <c r="Q15" s="194"/>
      <c r="T15" s="127"/>
    </row>
    <row r="16" spans="1:20" x14ac:dyDescent="0.2">
      <c r="A16" s="441" t="s">
        <v>11</v>
      </c>
      <c r="Q16" s="194"/>
      <c r="T16" s="127"/>
    </row>
    <row r="17" spans="1:20" x14ac:dyDescent="0.2">
      <c r="A17" s="441"/>
      <c r="Q17" s="194"/>
      <c r="T17" s="127"/>
    </row>
    <row r="18" spans="1:20" x14ac:dyDescent="0.2">
      <c r="A18" s="591"/>
      <c r="B18" s="63" t="s">
        <v>12</v>
      </c>
      <c r="Q18" s="194"/>
      <c r="T18" s="127"/>
    </row>
    <row r="19" spans="1:20" x14ac:dyDescent="0.2">
      <c r="A19" s="441" t="s">
        <v>13</v>
      </c>
      <c r="Q19" s="194"/>
      <c r="T19" s="127"/>
    </row>
    <row r="20" spans="1:20" x14ac:dyDescent="0.2">
      <c r="A20" s="441" t="s">
        <v>14</v>
      </c>
      <c r="Q20" s="194"/>
      <c r="T20" s="127"/>
    </row>
    <row r="21" spans="1:20" x14ac:dyDescent="0.2">
      <c r="A21" s="441" t="s">
        <v>15</v>
      </c>
      <c r="Q21" s="194"/>
      <c r="T21" s="127"/>
    </row>
    <row r="22" spans="1:20" x14ac:dyDescent="0.2">
      <c r="A22" s="441" t="s">
        <v>16</v>
      </c>
      <c r="Q22" s="194"/>
      <c r="T22" s="127"/>
    </row>
    <row r="23" spans="1:20" x14ac:dyDescent="0.2">
      <c r="A23" s="441"/>
      <c r="Q23" s="194"/>
      <c r="T23" s="127"/>
    </row>
    <row r="24" spans="1:20" x14ac:dyDescent="0.2">
      <c r="A24" s="592"/>
      <c r="B24" s="63" t="s">
        <v>17</v>
      </c>
      <c r="Q24" s="194"/>
      <c r="T24" s="127"/>
    </row>
    <row r="25" spans="1:20" x14ac:dyDescent="0.2">
      <c r="A25" s="441" t="s">
        <v>18</v>
      </c>
      <c r="Q25" s="194"/>
      <c r="T25" s="127"/>
    </row>
    <row r="26" spans="1:20" x14ac:dyDescent="0.2">
      <c r="A26" s="441" t="s">
        <v>19</v>
      </c>
      <c r="Q26" s="194"/>
      <c r="T26" s="127"/>
    </row>
    <row r="27" spans="1:20" x14ac:dyDescent="0.2">
      <c r="A27" s="441" t="s">
        <v>20</v>
      </c>
      <c r="Q27" s="194"/>
      <c r="T27" s="127"/>
    </row>
    <row r="28" spans="1:20" x14ac:dyDescent="0.2">
      <c r="A28" s="440" t="s">
        <v>21</v>
      </c>
      <c r="Q28" s="194"/>
      <c r="T28" s="127"/>
    </row>
    <row r="29" spans="1:20" x14ac:dyDescent="0.2">
      <c r="A29" s="441" t="s">
        <v>22</v>
      </c>
      <c r="Q29" s="194"/>
      <c r="T29" s="127"/>
    </row>
    <row r="30" spans="1:20" x14ac:dyDescent="0.2">
      <c r="A30" s="441" t="s">
        <v>23</v>
      </c>
      <c r="Q30" s="194"/>
      <c r="T30" s="127"/>
    </row>
    <row r="31" spans="1:20" x14ac:dyDescent="0.2">
      <c r="A31" s="441" t="s">
        <v>24</v>
      </c>
      <c r="Q31" s="194"/>
      <c r="T31" s="127"/>
    </row>
    <row r="32" spans="1:20" x14ac:dyDescent="0.2">
      <c r="A32" s="440"/>
      <c r="Q32" s="194"/>
      <c r="T32" s="127"/>
    </row>
    <row r="33" spans="1:20" x14ac:dyDescent="0.2">
      <c r="A33" s="594"/>
      <c r="B33" s="195" t="s">
        <v>25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O33" s="293"/>
      <c r="Q33" s="293"/>
      <c r="R33" s="416"/>
      <c r="T33" s="127"/>
    </row>
    <row r="34" spans="1:20" x14ac:dyDescent="0.2">
      <c r="A34" s="442" t="s">
        <v>26</v>
      </c>
      <c r="Q34" s="293" t="s">
        <v>27</v>
      </c>
      <c r="R34" s="416"/>
      <c r="T34" s="127"/>
    </row>
    <row r="35" spans="1:20" x14ac:dyDescent="0.2">
      <c r="A35" s="442" t="s">
        <v>28</v>
      </c>
      <c r="Q35" s="194"/>
      <c r="R35" s="416"/>
      <c r="T35" s="127"/>
    </row>
    <row r="36" spans="1:20" x14ac:dyDescent="0.2">
      <c r="A36" s="440"/>
      <c r="Q36" s="194"/>
      <c r="R36" s="416"/>
      <c r="T36" s="127"/>
    </row>
    <row r="37" spans="1:20" x14ac:dyDescent="0.2">
      <c r="A37" s="443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417"/>
      <c r="S37" s="125"/>
      <c r="T37" s="126"/>
    </row>
  </sheetData>
  <pageMargins left="0.25" right="0.25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A9E0"/>
    <pageSetUpPr fitToPage="1"/>
  </sheetPr>
  <dimension ref="A1:O92"/>
  <sheetViews>
    <sheetView topLeftCell="A3" zoomScale="110" zoomScaleNormal="110" workbookViewId="0">
      <selection activeCell="A27" sqref="A27"/>
    </sheetView>
  </sheetViews>
  <sheetFormatPr defaultColWidth="11.42578125" defaultRowHeight="12.75" x14ac:dyDescent="0.2"/>
  <cols>
    <col min="1" max="1" width="46" style="10" customWidth="1"/>
    <col min="2" max="2" width="21.7109375" style="12" bestFit="1" customWidth="1"/>
    <col min="3" max="3" width="14.85546875" style="12" customWidth="1"/>
    <col min="4" max="4" width="16" style="12" customWidth="1"/>
    <col min="5" max="5" width="14.85546875" style="12" customWidth="1"/>
    <col min="6" max="6" width="2.42578125" style="1" customWidth="1"/>
    <col min="7" max="7" width="18.5703125" style="12" customWidth="1"/>
    <col min="8" max="16384" width="11.42578125" style="10"/>
  </cols>
  <sheetData>
    <row r="1" spans="1:15" x14ac:dyDescent="0.2">
      <c r="A1" s="516"/>
      <c r="B1" s="517"/>
      <c r="C1" s="517"/>
      <c r="D1" s="517"/>
      <c r="E1" s="517"/>
      <c r="F1" s="517"/>
      <c r="G1" s="517"/>
      <c r="H1" s="518"/>
      <c r="I1" s="18"/>
      <c r="J1" s="18"/>
      <c r="K1" s="18"/>
      <c r="L1" s="18"/>
      <c r="M1" s="18"/>
      <c r="N1" s="18"/>
      <c r="O1" s="18"/>
    </row>
    <row r="2" spans="1:15" x14ac:dyDescent="0.2">
      <c r="A2" s="449"/>
      <c r="B2" s="519"/>
      <c r="C2" s="519"/>
      <c r="D2" s="519"/>
      <c r="E2" s="519"/>
      <c r="F2" s="520"/>
      <c r="G2" s="519"/>
      <c r="H2" s="521"/>
      <c r="I2" s="18"/>
      <c r="J2" s="18"/>
      <c r="K2" s="18"/>
      <c r="L2" s="18"/>
      <c r="M2" s="18"/>
      <c r="N2" s="18"/>
      <c r="O2" s="18"/>
    </row>
    <row r="3" spans="1:15" s="2" customFormat="1" ht="24" thickBot="1" x14ac:dyDescent="0.4">
      <c r="A3" s="450" t="s">
        <v>29</v>
      </c>
      <c r="B3" s="255"/>
      <c r="C3" s="520"/>
      <c r="D3" s="520"/>
      <c r="E3" s="520"/>
      <c r="F3" s="520"/>
      <c r="G3" s="520"/>
      <c r="H3" s="521"/>
      <c r="I3" s="134"/>
      <c r="J3" s="134"/>
      <c r="K3" s="134"/>
      <c r="L3" s="134"/>
      <c r="M3" s="134"/>
      <c r="N3" s="134"/>
      <c r="O3" s="134"/>
    </row>
    <row r="4" spans="1:15" s="9" customFormat="1" ht="25.5" x14ac:dyDescent="0.2">
      <c r="A4" s="3" t="s">
        <v>30</v>
      </c>
      <c r="B4" s="4" t="s">
        <v>31</v>
      </c>
      <c r="C4" s="5" t="s">
        <v>32</v>
      </c>
      <c r="D4" s="6" t="s">
        <v>33</v>
      </c>
      <c r="E4" s="4" t="s">
        <v>34</v>
      </c>
      <c r="F4" s="7"/>
      <c r="G4" s="8" t="s">
        <v>35</v>
      </c>
      <c r="H4" s="120"/>
      <c r="I4" s="123"/>
      <c r="J4" s="123"/>
      <c r="K4" s="123"/>
      <c r="L4" s="123"/>
      <c r="M4" s="123"/>
      <c r="N4" s="123"/>
      <c r="O4" s="123"/>
    </row>
    <row r="5" spans="1:15" s="9" customFormat="1" x14ac:dyDescent="0.2">
      <c r="A5" s="265" t="s">
        <v>36</v>
      </c>
      <c r="B5" s="266"/>
      <c r="C5" s="267"/>
      <c r="D5" s="268"/>
      <c r="E5" s="266"/>
      <c r="F5" s="270"/>
      <c r="G5" s="269"/>
      <c r="H5" s="120"/>
      <c r="I5" s="123"/>
      <c r="J5" s="123"/>
      <c r="K5" s="123"/>
      <c r="L5" s="123"/>
      <c r="M5" s="123"/>
      <c r="N5" s="123"/>
      <c r="O5" s="123"/>
    </row>
    <row r="6" spans="1:15" s="9" customFormat="1" x14ac:dyDescent="0.2">
      <c r="A6" s="76" t="s">
        <v>37</v>
      </c>
      <c r="B6" s="522"/>
      <c r="C6" s="523"/>
      <c r="D6" s="524"/>
      <c r="E6" s="522"/>
      <c r="F6" s="525"/>
      <c r="G6" s="256">
        <f>SUM(C6:E6)</f>
        <v>0</v>
      </c>
      <c r="H6" s="120"/>
      <c r="I6" s="123"/>
      <c r="J6" s="123"/>
      <c r="K6" s="123"/>
      <c r="L6" s="123"/>
      <c r="M6" s="123"/>
      <c r="N6" s="123"/>
      <c r="O6" s="123"/>
    </row>
    <row r="7" spans="1:15" s="9" customFormat="1" x14ac:dyDescent="0.2">
      <c r="A7" s="75" t="s">
        <v>38</v>
      </c>
      <c r="B7" s="522"/>
      <c r="C7" s="523"/>
      <c r="D7" s="524"/>
      <c r="E7" s="522"/>
      <c r="F7" s="525"/>
      <c r="G7" s="256">
        <f t="shared" ref="G7:G13" si="0">SUM(C7:E7)</f>
        <v>0</v>
      </c>
      <c r="H7" s="120"/>
      <c r="I7" s="123"/>
      <c r="J7" s="123"/>
      <c r="K7" s="123"/>
      <c r="L7" s="123"/>
      <c r="M7" s="123"/>
      <c r="N7" s="123"/>
      <c r="O7" s="123"/>
    </row>
    <row r="8" spans="1:15" s="9" customFormat="1" x14ac:dyDescent="0.2">
      <c r="A8" s="526" t="s">
        <v>39</v>
      </c>
      <c r="B8" s="522"/>
      <c r="C8" s="523"/>
      <c r="D8" s="524"/>
      <c r="E8" s="522"/>
      <c r="F8" s="525"/>
      <c r="G8" s="256">
        <f t="shared" si="0"/>
        <v>0</v>
      </c>
      <c r="H8" s="120"/>
      <c r="I8" s="123"/>
      <c r="J8" s="123"/>
      <c r="K8" s="123"/>
      <c r="L8" s="123"/>
      <c r="M8" s="123"/>
      <c r="N8" s="123"/>
      <c r="O8" s="123"/>
    </row>
    <row r="9" spans="1:15" s="9" customFormat="1" x14ac:dyDescent="0.2">
      <c r="A9" s="526" t="s">
        <v>40</v>
      </c>
      <c r="B9" s="522"/>
      <c r="C9" s="523"/>
      <c r="D9" s="524"/>
      <c r="E9" s="527"/>
      <c r="F9" s="525"/>
      <c r="G9" s="256">
        <f t="shared" si="0"/>
        <v>0</v>
      </c>
      <c r="H9" s="120"/>
      <c r="I9" s="123"/>
      <c r="J9" s="123"/>
      <c r="K9" s="123"/>
      <c r="L9" s="123"/>
      <c r="M9" s="123"/>
      <c r="N9" s="123"/>
      <c r="O9" s="123"/>
    </row>
    <row r="10" spans="1:15" x14ac:dyDescent="0.2">
      <c r="A10" s="75"/>
      <c r="B10" s="522"/>
      <c r="C10" s="523"/>
      <c r="D10" s="524"/>
      <c r="E10" s="527"/>
      <c r="F10" s="525"/>
      <c r="G10" s="256">
        <f t="shared" si="0"/>
        <v>0</v>
      </c>
      <c r="H10" s="528"/>
      <c r="I10" s="138"/>
      <c r="J10" s="138"/>
      <c r="K10" s="138"/>
      <c r="L10" s="138"/>
      <c r="M10" s="138"/>
      <c r="N10" s="138"/>
      <c r="O10" s="138"/>
    </row>
    <row r="11" spans="1:15" s="9" customFormat="1" x14ac:dyDescent="0.2">
      <c r="A11" s="526"/>
      <c r="B11" s="522"/>
      <c r="C11" s="523"/>
      <c r="D11" s="524"/>
      <c r="E11" s="527"/>
      <c r="F11" s="525"/>
      <c r="G11" s="256">
        <f t="shared" si="0"/>
        <v>0</v>
      </c>
      <c r="H11" s="119"/>
      <c r="I11" s="123"/>
      <c r="J11" s="123"/>
      <c r="K11" s="123"/>
      <c r="L11" s="123"/>
      <c r="M11" s="123"/>
      <c r="N11" s="123"/>
      <c r="O11" s="123"/>
    </row>
    <row r="12" spans="1:15" s="9" customFormat="1" x14ac:dyDescent="0.2">
      <c r="A12" s="526"/>
      <c r="B12" s="522"/>
      <c r="C12" s="523"/>
      <c r="D12" s="524"/>
      <c r="E12" s="527"/>
      <c r="F12" s="525"/>
      <c r="G12" s="256">
        <f t="shared" si="0"/>
        <v>0</v>
      </c>
      <c r="H12" s="119"/>
      <c r="I12" s="123"/>
      <c r="J12" s="123"/>
      <c r="K12" s="123"/>
      <c r="L12" s="123"/>
      <c r="M12" s="123"/>
      <c r="N12" s="123"/>
      <c r="O12" s="123"/>
    </row>
    <row r="13" spans="1:15" s="9" customFormat="1" x14ac:dyDescent="0.2">
      <c r="A13" s="444"/>
      <c r="B13" s="522"/>
      <c r="C13" s="522"/>
      <c r="D13" s="523"/>
      <c r="E13" s="527"/>
      <c r="F13" s="525"/>
      <c r="G13" s="256">
        <f t="shared" si="0"/>
        <v>0</v>
      </c>
      <c r="H13" s="119"/>
      <c r="I13" s="123"/>
      <c r="J13" s="123"/>
      <c r="K13" s="123"/>
      <c r="L13" s="123"/>
      <c r="M13" s="123"/>
      <c r="N13" s="123"/>
      <c r="O13" s="123"/>
    </row>
    <row r="14" spans="1:15" s="9" customFormat="1" x14ac:dyDescent="0.2">
      <c r="A14" s="287" t="s">
        <v>41</v>
      </c>
      <c r="B14" s="266"/>
      <c r="C14" s="271"/>
      <c r="D14" s="272"/>
      <c r="E14" s="273"/>
      <c r="F14" s="275"/>
      <c r="G14" s="274"/>
      <c r="H14" s="119"/>
      <c r="I14" s="123"/>
      <c r="J14" s="123"/>
      <c r="K14" s="123"/>
      <c r="L14" s="123"/>
      <c r="M14" s="123"/>
      <c r="N14" s="123"/>
      <c r="O14" s="123"/>
    </row>
    <row r="15" spans="1:15" s="9" customFormat="1" x14ac:dyDescent="0.2">
      <c r="A15" s="75" t="s">
        <v>42</v>
      </c>
      <c r="B15" s="529"/>
      <c r="C15" s="529"/>
      <c r="D15" s="530"/>
      <c r="E15" s="531"/>
      <c r="F15" s="525"/>
      <c r="G15" s="532">
        <f>SUM(C15:E15)</f>
        <v>0</v>
      </c>
      <c r="H15" s="119"/>
      <c r="I15" s="123"/>
      <c r="J15" s="123"/>
      <c r="K15" s="123"/>
      <c r="L15" s="123"/>
      <c r="M15" s="123"/>
      <c r="N15" s="123"/>
      <c r="O15" s="123"/>
    </row>
    <row r="16" spans="1:15" s="9" customFormat="1" x14ac:dyDescent="0.2">
      <c r="A16" s="76" t="s">
        <v>43</v>
      </c>
      <c r="B16" s="529"/>
      <c r="C16" s="529"/>
      <c r="D16" s="530"/>
      <c r="E16" s="531"/>
      <c r="F16" s="525"/>
      <c r="G16" s="532">
        <f t="shared" ref="G16:G47" si="1">SUM(C16:E16)</f>
        <v>0</v>
      </c>
      <c r="H16" s="119"/>
      <c r="I16" s="123"/>
      <c r="J16" s="123"/>
      <c r="K16" s="123"/>
      <c r="L16" s="123"/>
      <c r="M16" s="123"/>
      <c r="N16" s="123"/>
      <c r="O16" s="123"/>
    </row>
    <row r="17" spans="1:15" s="9" customFormat="1" x14ac:dyDescent="0.2">
      <c r="A17" s="76" t="s">
        <v>44</v>
      </c>
      <c r="B17" s="529"/>
      <c r="C17" s="529"/>
      <c r="D17" s="530"/>
      <c r="E17" s="531"/>
      <c r="F17" s="525"/>
      <c r="G17" s="532">
        <f t="shared" si="1"/>
        <v>0</v>
      </c>
      <c r="H17" s="119"/>
      <c r="I17" s="123"/>
      <c r="J17" s="123"/>
      <c r="K17" s="123"/>
      <c r="L17" s="123"/>
      <c r="M17" s="123"/>
      <c r="N17" s="123"/>
      <c r="O17" s="123"/>
    </row>
    <row r="18" spans="1:15" s="9" customFormat="1" x14ac:dyDescent="0.2">
      <c r="A18" s="76" t="s">
        <v>45</v>
      </c>
      <c r="B18" s="529"/>
      <c r="C18" s="529"/>
      <c r="D18" s="530"/>
      <c r="E18" s="533"/>
      <c r="F18" s="525"/>
      <c r="G18" s="532">
        <f t="shared" si="1"/>
        <v>0</v>
      </c>
      <c r="H18" s="119"/>
      <c r="I18" s="123"/>
      <c r="J18" s="123"/>
      <c r="K18" s="123"/>
      <c r="L18" s="123"/>
      <c r="M18" s="123"/>
      <c r="N18" s="123"/>
      <c r="O18" s="123"/>
    </row>
    <row r="19" spans="1:15" x14ac:dyDescent="0.2">
      <c r="A19" s="526" t="s">
        <v>46</v>
      </c>
      <c r="B19" s="529"/>
      <c r="C19" s="529"/>
      <c r="D19" s="530"/>
      <c r="E19" s="533"/>
      <c r="F19" s="525"/>
      <c r="G19" s="532">
        <f t="shared" si="1"/>
        <v>0</v>
      </c>
      <c r="H19" s="528"/>
      <c r="I19" s="138"/>
      <c r="J19" s="138"/>
      <c r="K19" s="138"/>
      <c r="L19" s="138"/>
      <c r="M19" s="138"/>
      <c r="N19" s="138"/>
      <c r="O19" s="138"/>
    </row>
    <row r="20" spans="1:15" x14ac:dyDescent="0.2">
      <c r="A20" s="76" t="s">
        <v>47</v>
      </c>
      <c r="B20" s="529"/>
      <c r="C20" s="529"/>
      <c r="D20" s="530"/>
      <c r="E20" s="533"/>
      <c r="F20" s="525"/>
      <c r="G20" s="532">
        <f t="shared" si="1"/>
        <v>0</v>
      </c>
      <c r="H20" s="528"/>
      <c r="I20" s="138"/>
      <c r="J20" s="138"/>
      <c r="K20" s="138"/>
      <c r="L20" s="138"/>
      <c r="M20" s="138"/>
      <c r="N20" s="138"/>
      <c r="O20" s="138"/>
    </row>
    <row r="21" spans="1:15" x14ac:dyDescent="0.2">
      <c r="A21" s="76" t="s">
        <v>48</v>
      </c>
      <c r="B21" s="529"/>
      <c r="C21" s="529"/>
      <c r="D21" s="530"/>
      <c r="E21" s="533"/>
      <c r="F21" s="525"/>
      <c r="G21" s="532">
        <f t="shared" si="1"/>
        <v>0</v>
      </c>
      <c r="H21" s="528"/>
      <c r="I21" s="138"/>
      <c r="J21" s="138"/>
      <c r="K21" s="138"/>
      <c r="L21" s="138"/>
      <c r="M21" s="138"/>
      <c r="N21" s="138"/>
      <c r="O21" s="138"/>
    </row>
    <row r="22" spans="1:15" x14ac:dyDescent="0.2">
      <c r="A22" s="526" t="s">
        <v>49</v>
      </c>
      <c r="B22" s="529"/>
      <c r="C22" s="530"/>
      <c r="D22" s="531"/>
      <c r="E22" s="534"/>
      <c r="F22" s="525"/>
      <c r="G22" s="532">
        <f t="shared" si="1"/>
        <v>0</v>
      </c>
      <c r="H22" s="528"/>
      <c r="I22" s="138"/>
      <c r="J22" s="138"/>
      <c r="K22" s="138"/>
      <c r="L22" s="138"/>
      <c r="M22" s="138"/>
      <c r="N22" s="138"/>
      <c r="O22" s="138"/>
    </row>
    <row r="23" spans="1:15" x14ac:dyDescent="0.2">
      <c r="A23" s="445"/>
      <c r="B23" s="529"/>
      <c r="C23" s="257"/>
      <c r="D23" s="531"/>
      <c r="E23" s="258"/>
      <c r="F23" s="525"/>
      <c r="G23" s="532">
        <f t="shared" si="1"/>
        <v>0</v>
      </c>
      <c r="H23" s="528"/>
      <c r="I23" s="138"/>
      <c r="J23" s="138"/>
      <c r="K23" s="138"/>
      <c r="L23" s="138"/>
      <c r="M23" s="138"/>
      <c r="N23" s="138"/>
      <c r="O23" s="138"/>
    </row>
    <row r="24" spans="1:15" x14ac:dyDescent="0.2">
      <c r="A24" s="445"/>
      <c r="B24" s="529"/>
      <c r="C24" s="257"/>
      <c r="D24" s="531"/>
      <c r="E24" s="258"/>
      <c r="F24" s="525"/>
      <c r="G24" s="532">
        <f t="shared" si="1"/>
        <v>0</v>
      </c>
      <c r="H24" s="528"/>
      <c r="I24" s="138"/>
      <c r="J24" s="138"/>
      <c r="K24" s="138"/>
      <c r="L24" s="138"/>
      <c r="M24" s="138"/>
      <c r="N24" s="138"/>
      <c r="O24" s="138"/>
    </row>
    <row r="25" spans="1:15" x14ac:dyDescent="0.2">
      <c r="A25" s="445"/>
      <c r="B25" s="529"/>
      <c r="C25" s="257"/>
      <c r="D25" s="531"/>
      <c r="E25" s="258"/>
      <c r="F25" s="525"/>
      <c r="G25" s="532">
        <f t="shared" si="1"/>
        <v>0</v>
      </c>
      <c r="H25" s="528"/>
      <c r="I25" s="138"/>
      <c r="J25" s="138"/>
      <c r="K25" s="138"/>
      <c r="L25" s="138"/>
      <c r="M25" s="138"/>
      <c r="N25" s="138"/>
      <c r="O25" s="138"/>
    </row>
    <row r="26" spans="1:15" x14ac:dyDescent="0.2">
      <c r="A26" s="445"/>
      <c r="B26" s="529"/>
      <c r="C26" s="257"/>
      <c r="D26" s="531"/>
      <c r="E26" s="258"/>
      <c r="F26" s="525"/>
      <c r="G26" s="532">
        <f t="shared" si="1"/>
        <v>0</v>
      </c>
      <c r="H26" s="528"/>
      <c r="I26" s="138"/>
      <c r="J26" s="138"/>
      <c r="K26" s="138"/>
      <c r="L26" s="138"/>
      <c r="M26" s="138"/>
      <c r="N26" s="138"/>
      <c r="O26" s="138"/>
    </row>
    <row r="27" spans="1:15" x14ac:dyDescent="0.2">
      <c r="A27" s="445"/>
      <c r="B27" s="529"/>
      <c r="C27" s="257"/>
      <c r="D27" s="531"/>
      <c r="E27" s="258"/>
      <c r="F27" s="525"/>
      <c r="G27" s="532">
        <f t="shared" si="1"/>
        <v>0</v>
      </c>
      <c r="H27" s="528"/>
      <c r="I27" s="138"/>
      <c r="J27" s="138"/>
      <c r="K27" s="138"/>
      <c r="L27" s="138"/>
      <c r="M27" s="138"/>
      <c r="N27" s="138"/>
      <c r="O27" s="138"/>
    </row>
    <row r="28" spans="1:15" s="9" customFormat="1" x14ac:dyDescent="0.2">
      <c r="A28" s="445"/>
      <c r="B28" s="529"/>
      <c r="C28" s="257"/>
      <c r="D28" s="531"/>
      <c r="E28" s="258"/>
      <c r="F28" s="525"/>
      <c r="G28" s="532">
        <f t="shared" si="1"/>
        <v>0</v>
      </c>
      <c r="H28" s="119"/>
      <c r="I28" s="123"/>
      <c r="J28" s="123"/>
      <c r="K28" s="123"/>
      <c r="L28" s="123"/>
      <c r="M28" s="123"/>
      <c r="N28" s="123"/>
      <c r="O28" s="123"/>
    </row>
    <row r="29" spans="1:15" x14ac:dyDescent="0.2">
      <c r="A29" s="445"/>
      <c r="B29" s="529"/>
      <c r="C29" s="257"/>
      <c r="D29" s="531"/>
      <c r="E29" s="258"/>
      <c r="F29" s="525"/>
      <c r="G29" s="532">
        <f t="shared" si="1"/>
        <v>0</v>
      </c>
      <c r="H29" s="528"/>
      <c r="I29" s="138"/>
      <c r="J29" s="138"/>
      <c r="K29" s="138"/>
      <c r="L29" s="138"/>
      <c r="M29" s="138"/>
      <c r="N29" s="138"/>
      <c r="O29" s="138"/>
    </row>
    <row r="30" spans="1:15" s="11" customFormat="1" x14ac:dyDescent="0.2">
      <c r="A30" s="445"/>
      <c r="B30" s="529"/>
      <c r="C30" s="257"/>
      <c r="D30" s="531"/>
      <c r="E30" s="258"/>
      <c r="F30" s="525"/>
      <c r="G30" s="532">
        <f t="shared" si="1"/>
        <v>0</v>
      </c>
      <c r="H30" s="535"/>
      <c r="I30" s="536"/>
      <c r="J30" s="536"/>
      <c r="K30" s="536"/>
      <c r="L30" s="536"/>
      <c r="M30" s="536"/>
      <c r="N30" s="536"/>
      <c r="O30" s="536"/>
    </row>
    <row r="31" spans="1:15" x14ac:dyDescent="0.2">
      <c r="A31" s="537"/>
      <c r="B31" s="529"/>
      <c r="C31" s="257"/>
      <c r="D31" s="531"/>
      <c r="E31" s="259"/>
      <c r="F31" s="525"/>
      <c r="G31" s="532">
        <f t="shared" si="1"/>
        <v>0</v>
      </c>
      <c r="H31" s="528"/>
      <c r="I31" s="138"/>
      <c r="J31" s="138"/>
      <c r="K31" s="138"/>
      <c r="L31" s="138"/>
      <c r="M31" s="138"/>
      <c r="N31" s="138"/>
      <c r="O31" s="138"/>
    </row>
    <row r="32" spans="1:15" x14ac:dyDescent="0.2">
      <c r="A32" s="265" t="s">
        <v>50</v>
      </c>
      <c r="B32" s="276"/>
      <c r="C32" s="277"/>
      <c r="D32" s="278"/>
      <c r="E32" s="278"/>
      <c r="F32" s="280"/>
      <c r="G32" s="279"/>
      <c r="H32" s="528"/>
      <c r="I32" s="138"/>
      <c r="J32" s="138"/>
      <c r="K32" s="138"/>
      <c r="L32" s="138"/>
      <c r="M32" s="138"/>
      <c r="N32" s="138"/>
      <c r="O32" s="138"/>
    </row>
    <row r="33" spans="1:15" x14ac:dyDescent="0.2">
      <c r="A33" s="75"/>
      <c r="B33" s="529"/>
      <c r="C33" s="530"/>
      <c r="D33" s="530"/>
      <c r="E33" s="531"/>
      <c r="F33" s="525"/>
      <c r="G33" s="532">
        <f t="shared" si="1"/>
        <v>0</v>
      </c>
      <c r="H33" s="528"/>
      <c r="I33" s="138"/>
      <c r="J33" s="138"/>
      <c r="K33" s="138"/>
      <c r="L33" s="138"/>
      <c r="M33" s="138"/>
      <c r="N33" s="138"/>
      <c r="O33" s="138"/>
    </row>
    <row r="34" spans="1:15" x14ac:dyDescent="0.2">
      <c r="A34" s="75"/>
      <c r="B34" s="529"/>
      <c r="C34" s="538"/>
      <c r="D34" s="530"/>
      <c r="E34" s="531"/>
      <c r="F34" s="525"/>
      <c r="G34" s="532">
        <f t="shared" si="1"/>
        <v>0</v>
      </c>
      <c r="H34" s="528"/>
      <c r="I34" s="138"/>
      <c r="J34" s="138"/>
      <c r="K34" s="138"/>
      <c r="L34" s="138"/>
      <c r="M34" s="138"/>
      <c r="N34" s="138"/>
      <c r="O34" s="138"/>
    </row>
    <row r="35" spans="1:15" x14ac:dyDescent="0.2">
      <c r="A35" s="75"/>
      <c r="B35" s="529"/>
      <c r="C35" s="538"/>
      <c r="D35" s="530"/>
      <c r="E35" s="531"/>
      <c r="F35" s="525"/>
      <c r="G35" s="532">
        <f t="shared" si="1"/>
        <v>0</v>
      </c>
      <c r="H35" s="528"/>
      <c r="I35" s="138"/>
      <c r="J35" s="138"/>
      <c r="K35" s="138"/>
      <c r="L35" s="138"/>
      <c r="M35" s="138"/>
      <c r="N35" s="138"/>
      <c r="O35" s="138"/>
    </row>
    <row r="36" spans="1:15" x14ac:dyDescent="0.2">
      <c r="A36" s="75"/>
      <c r="B36" s="529"/>
      <c r="C36" s="538"/>
      <c r="D36" s="530"/>
      <c r="E36" s="531"/>
      <c r="F36" s="525"/>
      <c r="G36" s="532">
        <f t="shared" si="1"/>
        <v>0</v>
      </c>
      <c r="H36" s="528"/>
      <c r="I36" s="138"/>
      <c r="J36" s="138"/>
      <c r="K36" s="138"/>
      <c r="L36" s="138"/>
      <c r="M36" s="138"/>
      <c r="N36" s="138"/>
      <c r="O36" s="138"/>
    </row>
    <row r="37" spans="1:15" x14ac:dyDescent="0.2">
      <c r="A37" s="526"/>
      <c r="B37" s="529"/>
      <c r="C37" s="538"/>
      <c r="D37" s="530"/>
      <c r="E37" s="531"/>
      <c r="F37" s="525"/>
      <c r="G37" s="532">
        <f t="shared" si="1"/>
        <v>0</v>
      </c>
      <c r="H37" s="528"/>
      <c r="I37" s="138"/>
      <c r="J37" s="138"/>
      <c r="K37" s="138"/>
      <c r="L37" s="138"/>
      <c r="M37" s="138"/>
      <c r="N37" s="138"/>
      <c r="O37" s="138"/>
    </row>
    <row r="38" spans="1:15" x14ac:dyDescent="0.2">
      <c r="A38" s="526"/>
      <c r="B38" s="529"/>
      <c r="C38" s="538"/>
      <c r="D38" s="530"/>
      <c r="E38" s="531"/>
      <c r="F38" s="525"/>
      <c r="G38" s="532">
        <f t="shared" si="1"/>
        <v>0</v>
      </c>
      <c r="H38" s="528"/>
      <c r="I38" s="138"/>
      <c r="J38" s="138"/>
      <c r="K38" s="138"/>
      <c r="L38" s="138"/>
      <c r="M38" s="138"/>
      <c r="N38" s="138"/>
      <c r="O38" s="138"/>
    </row>
    <row r="39" spans="1:15" x14ac:dyDescent="0.2">
      <c r="A39" s="288" t="s">
        <v>51</v>
      </c>
      <c r="B39" s="539">
        <f>SUM(B6:B38)</f>
        <v>0</v>
      </c>
      <c r="C39" s="539">
        <f t="shared" ref="C39:E39" si="2">SUM(C6:C38)</f>
        <v>0</v>
      </c>
      <c r="D39" s="539">
        <f t="shared" si="2"/>
        <v>0</v>
      </c>
      <c r="E39" s="539">
        <f t="shared" si="2"/>
        <v>0</v>
      </c>
      <c r="F39" s="540"/>
      <c r="G39" s="541">
        <f t="shared" si="1"/>
        <v>0</v>
      </c>
      <c r="H39" s="528"/>
      <c r="I39" s="138"/>
      <c r="J39" s="138"/>
      <c r="K39" s="138"/>
      <c r="L39" s="138"/>
      <c r="M39" s="138"/>
      <c r="N39" s="138"/>
      <c r="O39" s="138"/>
    </row>
    <row r="40" spans="1:15" x14ac:dyDescent="0.2">
      <c r="A40" s="281" t="s">
        <v>52</v>
      </c>
      <c r="B40" s="282"/>
      <c r="C40" s="283"/>
      <c r="D40" s="284"/>
      <c r="E40" s="285"/>
      <c r="F40" s="286"/>
      <c r="G40" s="395"/>
      <c r="H40" s="521"/>
      <c r="I40" s="138"/>
      <c r="J40" s="138"/>
      <c r="K40" s="138"/>
      <c r="L40" s="138"/>
      <c r="M40" s="138"/>
      <c r="N40" s="138"/>
      <c r="O40" s="138"/>
    </row>
    <row r="41" spans="1:15" x14ac:dyDescent="0.2">
      <c r="A41" s="97" t="s">
        <v>53</v>
      </c>
      <c r="B41" s="542"/>
      <c r="C41" s="543"/>
      <c r="D41" s="544"/>
      <c r="E41" s="542"/>
      <c r="F41" s="545"/>
      <c r="G41" s="532">
        <f t="shared" si="1"/>
        <v>0</v>
      </c>
      <c r="H41" s="521"/>
      <c r="I41" s="138"/>
      <c r="J41" s="138"/>
      <c r="K41" s="138"/>
      <c r="L41" s="138"/>
      <c r="M41" s="138"/>
      <c r="N41" s="138"/>
      <c r="O41" s="138"/>
    </row>
    <row r="42" spans="1:15" x14ac:dyDescent="0.2">
      <c r="A42" s="97" t="s">
        <v>54</v>
      </c>
      <c r="B42" s="546"/>
      <c r="C42" s="547"/>
      <c r="D42" s="548"/>
      <c r="E42" s="546"/>
      <c r="F42" s="549"/>
      <c r="G42" s="532">
        <f t="shared" si="1"/>
        <v>0</v>
      </c>
      <c r="H42" s="521"/>
      <c r="I42" s="138"/>
      <c r="J42" s="138"/>
      <c r="K42" s="138"/>
      <c r="L42" s="138"/>
      <c r="M42" s="138"/>
      <c r="N42" s="138"/>
      <c r="O42" s="138"/>
    </row>
    <row r="43" spans="1:15" x14ac:dyDescent="0.2">
      <c r="A43" s="97" t="s">
        <v>55</v>
      </c>
      <c r="B43" s="546"/>
      <c r="C43" s="547"/>
      <c r="D43" s="548"/>
      <c r="E43" s="546"/>
      <c r="F43" s="549"/>
      <c r="G43" s="532">
        <f t="shared" si="1"/>
        <v>0</v>
      </c>
      <c r="H43" s="521"/>
      <c r="I43" s="138"/>
      <c r="J43" s="138"/>
      <c r="K43" s="138"/>
      <c r="L43" s="138"/>
      <c r="M43" s="138"/>
      <c r="N43" s="138"/>
      <c r="O43" s="138"/>
    </row>
    <row r="44" spans="1:15" x14ac:dyDescent="0.2">
      <c r="A44" s="97"/>
      <c r="B44" s="546"/>
      <c r="C44" s="547"/>
      <c r="D44" s="548"/>
      <c r="E44" s="546"/>
      <c r="F44" s="549"/>
      <c r="G44" s="532">
        <f t="shared" si="1"/>
        <v>0</v>
      </c>
      <c r="H44" s="521"/>
      <c r="I44" s="138"/>
      <c r="J44" s="138"/>
      <c r="K44" s="138"/>
      <c r="L44" s="138"/>
      <c r="M44" s="138"/>
      <c r="N44" s="138"/>
      <c r="O44" s="138"/>
    </row>
    <row r="45" spans="1:15" x14ac:dyDescent="0.2">
      <c r="A45" s="97"/>
      <c r="B45" s="546"/>
      <c r="C45" s="547"/>
      <c r="D45" s="548"/>
      <c r="E45" s="546"/>
      <c r="F45" s="549"/>
      <c r="G45" s="532">
        <f t="shared" si="1"/>
        <v>0</v>
      </c>
      <c r="H45" s="521"/>
      <c r="I45" s="138"/>
      <c r="J45" s="138"/>
      <c r="K45" s="138"/>
      <c r="L45" s="138"/>
      <c r="M45" s="138"/>
      <c r="N45" s="138"/>
      <c r="O45" s="138"/>
    </row>
    <row r="46" spans="1:15" x14ac:dyDescent="0.2">
      <c r="A46" s="446" t="s">
        <v>56</v>
      </c>
      <c r="B46" s="550">
        <f>SUM(B41:B45)</f>
        <v>0</v>
      </c>
      <c r="C46" s="550">
        <f t="shared" ref="C46:E46" si="3">SUM(C41:C45)</f>
        <v>0</v>
      </c>
      <c r="D46" s="550">
        <f t="shared" si="3"/>
        <v>0</v>
      </c>
      <c r="E46" s="550">
        <f t="shared" si="3"/>
        <v>0</v>
      </c>
      <c r="F46" s="549"/>
      <c r="G46" s="532">
        <f t="shared" si="1"/>
        <v>0</v>
      </c>
      <c r="H46" s="521"/>
      <c r="I46" s="138"/>
      <c r="J46" s="138"/>
      <c r="K46" s="138"/>
      <c r="L46" s="138"/>
      <c r="M46" s="138"/>
      <c r="N46" s="138"/>
      <c r="O46" s="138"/>
    </row>
    <row r="47" spans="1:15" ht="36" customHeight="1" thickBot="1" x14ac:dyDescent="0.25">
      <c r="A47" s="290" t="s">
        <v>57</v>
      </c>
      <c r="B47" s="291">
        <f>SUM(B39+B46)</f>
        <v>0</v>
      </c>
      <c r="C47" s="291">
        <f t="shared" ref="C47:E47" si="4">SUM(C39+C46)</f>
        <v>0</v>
      </c>
      <c r="D47" s="291">
        <f t="shared" si="4"/>
        <v>0</v>
      </c>
      <c r="E47" s="291">
        <f t="shared" si="4"/>
        <v>0</v>
      </c>
      <c r="F47" s="54"/>
      <c r="G47" s="551">
        <f t="shared" si="1"/>
        <v>0</v>
      </c>
      <c r="H47" s="521"/>
      <c r="I47" s="138"/>
      <c r="J47" s="138"/>
      <c r="K47" s="138"/>
      <c r="L47" s="138"/>
      <c r="M47" s="138"/>
      <c r="N47" s="138"/>
      <c r="O47" s="138"/>
    </row>
    <row r="48" spans="1:15" ht="13.5" thickBot="1" x14ac:dyDescent="0.25">
      <c r="A48" s="289" t="s">
        <v>58</v>
      </c>
      <c r="B48" s="552" t="e">
        <f>+B47/B47</f>
        <v>#DIV/0!</v>
      </c>
      <c r="C48" s="553" t="e">
        <f>+C47/B47</f>
        <v>#DIV/0!</v>
      </c>
      <c r="D48" s="554" t="e">
        <f>+D47/B47</f>
        <v>#DIV/0!</v>
      </c>
      <c r="E48" s="552" t="e">
        <f>+E47/B47</f>
        <v>#DIV/0!</v>
      </c>
      <c r="F48" s="260"/>
      <c r="G48" s="260"/>
      <c r="H48" s="521"/>
      <c r="I48" s="138"/>
      <c r="J48" s="138"/>
      <c r="K48" s="138"/>
      <c r="L48" s="138"/>
      <c r="M48" s="138"/>
      <c r="N48" s="138"/>
      <c r="O48" s="138"/>
    </row>
    <row r="49" spans="1:15" x14ac:dyDescent="0.2">
      <c r="A49" s="555"/>
      <c r="B49" s="519"/>
      <c r="C49" s="519"/>
      <c r="D49" s="519"/>
      <c r="E49" s="519"/>
      <c r="F49" s="520"/>
      <c r="G49" s="292"/>
      <c r="H49" s="521"/>
      <c r="I49" s="138"/>
      <c r="J49" s="138"/>
      <c r="K49" s="138"/>
      <c r="L49" s="138"/>
      <c r="M49" s="138"/>
      <c r="N49" s="138"/>
      <c r="O49" s="138"/>
    </row>
    <row r="50" spans="1:15" x14ac:dyDescent="0.2">
      <c r="A50" s="447"/>
      <c r="B50" s="556"/>
      <c r="C50" s="556"/>
      <c r="D50" s="556"/>
      <c r="E50" s="556"/>
      <c r="F50" s="556"/>
      <c r="G50" s="556"/>
      <c r="H50" s="521"/>
      <c r="I50" s="138"/>
      <c r="J50" s="138"/>
      <c r="K50" s="138"/>
      <c r="L50" s="138"/>
      <c r="M50" s="138"/>
      <c r="N50" s="138"/>
      <c r="O50" s="138"/>
    </row>
    <row r="51" spans="1:15" x14ac:dyDescent="0.2">
      <c r="A51" s="557"/>
      <c r="B51" s="558"/>
      <c r="C51" s="559"/>
      <c r="D51" s="559"/>
      <c r="E51" s="558"/>
      <c r="F51" s="560"/>
      <c r="G51" s="558"/>
      <c r="H51" s="561"/>
      <c r="I51" s="138"/>
      <c r="J51" s="138"/>
      <c r="K51" s="138"/>
      <c r="L51" s="138"/>
      <c r="M51" s="138"/>
      <c r="N51" s="138"/>
      <c r="O51" s="138"/>
    </row>
    <row r="52" spans="1:15" x14ac:dyDescent="0.2">
      <c r="A52" s="448" t="s">
        <v>59</v>
      </c>
      <c r="B52" s="562"/>
      <c r="C52" s="563"/>
      <c r="D52" s="563"/>
      <c r="E52" s="562"/>
      <c r="F52" s="562"/>
      <c r="G52" s="563"/>
      <c r="H52" s="564"/>
      <c r="I52" s="138"/>
      <c r="J52" s="138"/>
      <c r="K52" s="138"/>
      <c r="L52" s="138"/>
      <c r="M52" s="138"/>
      <c r="N52" s="138"/>
      <c r="O52" s="138"/>
    </row>
    <row r="53" spans="1:15" x14ac:dyDescent="0.2">
      <c r="A53" s="565"/>
      <c r="B53" s="560"/>
      <c r="C53" s="559"/>
      <c r="D53" s="558"/>
      <c r="E53" s="558"/>
      <c r="F53" s="560"/>
      <c r="G53" s="559"/>
      <c r="H53" s="138"/>
      <c r="I53" s="138"/>
      <c r="J53" s="138"/>
      <c r="K53" s="138"/>
      <c r="L53" s="138"/>
      <c r="M53" s="138"/>
      <c r="N53" s="138"/>
      <c r="O53" s="138"/>
    </row>
    <row r="54" spans="1:15" x14ac:dyDescent="0.2">
      <c r="A54" s="565"/>
      <c r="B54" s="558"/>
      <c r="C54" s="559"/>
      <c r="D54" s="559"/>
      <c r="E54" s="559"/>
      <c r="F54" s="566"/>
      <c r="G54" s="559"/>
      <c r="H54" s="138"/>
      <c r="I54" s="138"/>
      <c r="J54" s="138"/>
      <c r="K54" s="138"/>
      <c r="L54" s="138"/>
      <c r="M54" s="138"/>
      <c r="N54" s="138"/>
      <c r="O54" s="138"/>
    </row>
    <row r="55" spans="1:15" x14ac:dyDescent="0.2">
      <c r="A55" s="138"/>
      <c r="B55" s="559"/>
      <c r="C55" s="559"/>
      <c r="D55" s="559"/>
      <c r="E55" s="559"/>
      <c r="F55" s="566"/>
      <c r="G55" s="559"/>
      <c r="H55" s="138"/>
      <c r="I55" s="138"/>
      <c r="J55" s="138"/>
      <c r="K55" s="138"/>
      <c r="L55" s="138"/>
      <c r="M55" s="138"/>
      <c r="N55" s="138"/>
      <c r="O55" s="138"/>
    </row>
    <row r="56" spans="1:15" x14ac:dyDescent="0.2">
      <c r="A56" s="138"/>
      <c r="B56" s="559"/>
      <c r="C56" s="559"/>
      <c r="D56" s="559"/>
      <c r="E56" s="559"/>
      <c r="F56" s="566"/>
      <c r="G56" s="559"/>
      <c r="H56" s="138"/>
      <c r="I56" s="138"/>
      <c r="J56" s="138"/>
      <c r="K56" s="138"/>
      <c r="L56" s="138"/>
      <c r="M56" s="138"/>
      <c r="N56" s="138"/>
      <c r="O56" s="138"/>
    </row>
    <row r="57" spans="1:15" x14ac:dyDescent="0.2">
      <c r="A57" s="138"/>
      <c r="B57" s="559"/>
      <c r="C57" s="559"/>
      <c r="D57" s="559"/>
      <c r="E57" s="559"/>
      <c r="F57" s="566"/>
      <c r="G57" s="559"/>
      <c r="H57" s="138"/>
      <c r="I57" s="138"/>
      <c r="J57" s="138"/>
      <c r="K57" s="138"/>
      <c r="L57" s="138"/>
      <c r="M57" s="138"/>
      <c r="N57" s="138"/>
      <c r="O57" s="138"/>
    </row>
    <row r="58" spans="1:15" x14ac:dyDescent="0.2">
      <c r="A58" s="138"/>
      <c r="B58" s="559"/>
      <c r="C58" s="559"/>
      <c r="D58" s="559"/>
      <c r="E58" s="559"/>
      <c r="F58" s="566"/>
      <c r="G58" s="559"/>
      <c r="H58" s="138"/>
      <c r="I58" s="138"/>
      <c r="J58" s="138"/>
      <c r="K58" s="138"/>
      <c r="L58" s="138"/>
      <c r="M58" s="138"/>
      <c r="N58" s="138"/>
      <c r="O58" s="138"/>
    </row>
    <row r="59" spans="1:15" x14ac:dyDescent="0.2">
      <c r="A59" s="138"/>
      <c r="B59" s="559"/>
      <c r="C59" s="559"/>
      <c r="D59" s="559"/>
      <c r="E59" s="559"/>
      <c r="F59" s="566"/>
      <c r="G59" s="559"/>
      <c r="H59" s="138"/>
      <c r="I59" s="138"/>
      <c r="J59" s="138"/>
      <c r="K59" s="138"/>
      <c r="L59" s="138"/>
      <c r="M59" s="138"/>
      <c r="N59" s="138"/>
      <c r="O59" s="138"/>
    </row>
    <row r="60" spans="1:15" x14ac:dyDescent="0.2">
      <c r="A60" s="138"/>
      <c r="B60" s="559"/>
      <c r="C60" s="559"/>
      <c r="D60" s="559"/>
      <c r="E60" s="559"/>
      <c r="F60" s="566"/>
      <c r="G60" s="559"/>
      <c r="H60" s="138"/>
      <c r="I60" s="138"/>
      <c r="J60" s="138"/>
      <c r="K60" s="138"/>
      <c r="L60" s="138"/>
      <c r="M60" s="138"/>
      <c r="N60" s="138"/>
      <c r="O60" s="138"/>
    </row>
    <row r="61" spans="1:15" x14ac:dyDescent="0.2">
      <c r="A61" s="138"/>
      <c r="B61" s="559"/>
      <c r="C61" s="559"/>
      <c r="D61" s="124"/>
      <c r="E61" s="559"/>
      <c r="F61" s="566"/>
      <c r="G61" s="559"/>
      <c r="H61" s="138"/>
      <c r="I61" s="138"/>
      <c r="J61" s="138"/>
      <c r="K61" s="138"/>
      <c r="L61" s="138"/>
      <c r="M61" s="138"/>
      <c r="N61" s="138"/>
      <c r="O61" s="138"/>
    </row>
    <row r="62" spans="1:15" x14ac:dyDescent="0.2">
      <c r="A62" s="138"/>
      <c r="B62" s="559"/>
      <c r="C62" s="559"/>
      <c r="D62" s="559"/>
      <c r="E62" s="559"/>
      <c r="F62" s="566"/>
      <c r="G62" s="559"/>
      <c r="H62" s="138"/>
      <c r="I62" s="138"/>
      <c r="J62" s="138"/>
      <c r="K62" s="138"/>
      <c r="L62" s="138"/>
      <c r="M62" s="138"/>
      <c r="N62" s="138"/>
      <c r="O62" s="138"/>
    </row>
    <row r="63" spans="1:15" x14ac:dyDescent="0.2">
      <c r="A63" s="138"/>
      <c r="B63" s="559"/>
      <c r="C63" s="559"/>
      <c r="D63" s="559"/>
      <c r="E63" s="559"/>
      <c r="F63" s="566"/>
      <c r="G63" s="559"/>
      <c r="H63" s="138"/>
      <c r="I63" s="138"/>
      <c r="J63" s="138"/>
      <c r="K63" s="138"/>
      <c r="L63" s="138"/>
      <c r="M63" s="138"/>
      <c r="N63" s="138"/>
      <c r="O63" s="138"/>
    </row>
    <row r="64" spans="1:15" x14ac:dyDescent="0.2">
      <c r="A64" s="138"/>
      <c r="B64" s="559"/>
      <c r="C64" s="559"/>
      <c r="D64" s="559"/>
      <c r="E64" s="559"/>
      <c r="F64" s="566"/>
      <c r="G64" s="559"/>
      <c r="H64" s="138"/>
      <c r="I64" s="138"/>
      <c r="J64" s="138"/>
      <c r="K64" s="138"/>
      <c r="L64" s="138"/>
      <c r="M64" s="138"/>
      <c r="N64" s="138"/>
      <c r="O64" s="138"/>
    </row>
    <row r="65" spans="1:15" x14ac:dyDescent="0.2">
      <c r="A65" s="138"/>
      <c r="B65" s="559"/>
      <c r="C65" s="559"/>
      <c r="D65" s="559"/>
      <c r="E65" s="559"/>
      <c r="F65" s="566"/>
      <c r="G65" s="559"/>
      <c r="H65" s="138"/>
      <c r="I65" s="138"/>
      <c r="J65" s="138"/>
      <c r="K65" s="138"/>
      <c r="L65" s="138"/>
      <c r="M65" s="138"/>
      <c r="N65" s="138"/>
      <c r="O65" s="138"/>
    </row>
    <row r="66" spans="1:15" x14ac:dyDescent="0.2">
      <c r="A66" s="138"/>
      <c r="B66" s="559"/>
      <c r="C66" s="559"/>
      <c r="D66" s="559"/>
      <c r="E66" s="559"/>
      <c r="F66" s="566"/>
      <c r="G66" s="559"/>
      <c r="H66" s="138"/>
      <c r="I66" s="138"/>
      <c r="J66" s="138"/>
      <c r="K66" s="138"/>
      <c r="L66" s="138"/>
      <c r="M66" s="138"/>
      <c r="N66" s="138"/>
      <c r="O66" s="138"/>
    </row>
    <row r="67" spans="1:15" x14ac:dyDescent="0.2">
      <c r="A67" s="138"/>
      <c r="B67" s="559"/>
      <c r="C67" s="559"/>
      <c r="D67" s="559"/>
      <c r="E67" s="559"/>
      <c r="F67" s="566"/>
      <c r="G67" s="559"/>
      <c r="H67" s="138"/>
      <c r="I67" s="138"/>
      <c r="J67" s="138"/>
      <c r="K67" s="138"/>
      <c r="L67" s="138"/>
      <c r="M67" s="138"/>
      <c r="N67" s="138"/>
      <c r="O67" s="138"/>
    </row>
    <row r="68" spans="1:15" x14ac:dyDescent="0.2">
      <c r="A68" s="138"/>
      <c r="B68" s="559"/>
      <c r="C68" s="559"/>
      <c r="D68" s="559"/>
      <c r="E68" s="559"/>
      <c r="F68" s="566"/>
      <c r="G68" s="559"/>
      <c r="H68" s="138"/>
      <c r="I68" s="138"/>
      <c r="J68" s="138"/>
      <c r="K68" s="138"/>
      <c r="L68" s="138"/>
      <c r="M68" s="138"/>
      <c r="N68" s="138"/>
      <c r="O68" s="138"/>
    </row>
    <row r="69" spans="1:15" x14ac:dyDescent="0.2">
      <c r="A69" s="138"/>
      <c r="B69" s="559"/>
      <c r="C69" s="559"/>
      <c r="D69" s="559"/>
      <c r="E69" s="559"/>
      <c r="F69" s="566"/>
      <c r="G69" s="559"/>
      <c r="H69" s="138"/>
      <c r="I69" s="138"/>
      <c r="J69" s="138"/>
      <c r="K69" s="138"/>
      <c r="L69" s="138"/>
      <c r="M69" s="138"/>
      <c r="N69" s="138"/>
      <c r="O69" s="138"/>
    </row>
    <row r="70" spans="1:15" x14ac:dyDescent="0.2">
      <c r="A70" s="138"/>
      <c r="B70" s="559"/>
      <c r="C70" s="559"/>
      <c r="D70" s="559"/>
      <c r="E70" s="559"/>
      <c r="F70" s="566"/>
      <c r="G70" s="559"/>
      <c r="H70" s="138"/>
      <c r="I70" s="138"/>
      <c r="J70" s="138"/>
      <c r="K70" s="138"/>
      <c r="L70" s="138"/>
      <c r="M70" s="138"/>
      <c r="N70" s="138"/>
      <c r="O70" s="138"/>
    </row>
    <row r="71" spans="1:15" x14ac:dyDescent="0.2">
      <c r="A71" s="138"/>
      <c r="B71" s="559"/>
      <c r="C71" s="559"/>
      <c r="D71" s="559"/>
      <c r="E71" s="559"/>
      <c r="F71" s="566"/>
      <c r="G71" s="559"/>
      <c r="H71" s="138"/>
      <c r="I71" s="138"/>
      <c r="J71" s="138"/>
      <c r="K71" s="138"/>
      <c r="L71" s="138"/>
      <c r="M71" s="138"/>
      <c r="N71" s="138"/>
      <c r="O71" s="138"/>
    </row>
    <row r="72" spans="1:15" x14ac:dyDescent="0.2">
      <c r="A72" s="138"/>
      <c r="B72" s="559"/>
      <c r="C72" s="559"/>
      <c r="D72" s="559"/>
      <c r="E72" s="559"/>
      <c r="F72" s="566"/>
      <c r="G72" s="559"/>
      <c r="H72" s="138"/>
      <c r="I72" s="138"/>
      <c r="J72" s="138"/>
      <c r="K72" s="138"/>
      <c r="L72" s="138"/>
      <c r="M72" s="138"/>
      <c r="N72" s="138"/>
      <c r="O72" s="138"/>
    </row>
    <row r="73" spans="1:15" x14ac:dyDescent="0.2">
      <c r="A73" s="138"/>
      <c r="B73" s="559"/>
      <c r="C73" s="559"/>
      <c r="D73" s="559"/>
      <c r="E73" s="559"/>
      <c r="F73" s="566"/>
      <c r="G73" s="559"/>
      <c r="H73" s="138"/>
      <c r="I73" s="138"/>
      <c r="J73" s="138"/>
      <c r="K73" s="138"/>
      <c r="L73" s="138"/>
      <c r="M73" s="138"/>
      <c r="N73" s="138"/>
      <c r="O73" s="138"/>
    </row>
    <row r="74" spans="1:15" x14ac:dyDescent="0.2">
      <c r="A74" s="138"/>
      <c r="B74" s="559"/>
      <c r="C74" s="559"/>
      <c r="D74" s="559"/>
      <c r="E74" s="559"/>
      <c r="F74" s="566"/>
      <c r="G74" s="559"/>
      <c r="H74" s="138"/>
      <c r="I74" s="138"/>
      <c r="J74" s="138"/>
      <c r="K74" s="138"/>
      <c r="L74" s="138"/>
      <c r="M74" s="138"/>
      <c r="N74" s="138"/>
      <c r="O74" s="138"/>
    </row>
    <row r="75" spans="1:15" x14ac:dyDescent="0.2">
      <c r="A75" s="138"/>
      <c r="B75" s="559"/>
      <c r="C75" s="559"/>
      <c r="D75" s="559"/>
      <c r="E75" s="559"/>
      <c r="F75" s="566"/>
      <c r="G75" s="559"/>
      <c r="H75" s="138"/>
      <c r="I75" s="138"/>
      <c r="J75" s="138"/>
      <c r="K75" s="138"/>
      <c r="L75" s="138"/>
      <c r="M75" s="138"/>
      <c r="N75" s="138"/>
      <c r="O75" s="138"/>
    </row>
    <row r="76" spans="1:15" x14ac:dyDescent="0.2">
      <c r="A76" s="138"/>
      <c r="B76" s="559"/>
      <c r="C76" s="559"/>
      <c r="D76" s="559"/>
      <c r="E76" s="559"/>
      <c r="F76" s="566"/>
      <c r="G76" s="559"/>
      <c r="H76" s="138"/>
      <c r="I76" s="138"/>
      <c r="J76" s="138"/>
      <c r="K76" s="138"/>
      <c r="L76" s="138"/>
      <c r="M76" s="138"/>
      <c r="N76" s="138"/>
      <c r="O76" s="138"/>
    </row>
    <row r="77" spans="1:15" x14ac:dyDescent="0.2">
      <c r="A77" s="138"/>
      <c r="B77" s="559"/>
      <c r="C77" s="559"/>
      <c r="D77" s="559"/>
      <c r="E77" s="559"/>
      <c r="F77" s="566"/>
      <c r="G77" s="559"/>
      <c r="H77" s="138"/>
      <c r="I77" s="138"/>
      <c r="J77" s="138"/>
      <c r="K77" s="138"/>
      <c r="L77" s="138"/>
      <c r="M77" s="138"/>
      <c r="N77" s="138"/>
      <c r="O77" s="138"/>
    </row>
    <row r="78" spans="1:15" x14ac:dyDescent="0.2">
      <c r="A78" s="138"/>
      <c r="B78" s="559"/>
      <c r="C78" s="559"/>
      <c r="D78" s="559"/>
      <c r="E78" s="559"/>
      <c r="F78" s="566"/>
      <c r="G78" s="559"/>
      <c r="H78" s="138"/>
      <c r="I78" s="138"/>
      <c r="J78" s="138"/>
      <c r="K78" s="138"/>
      <c r="L78" s="138"/>
      <c r="M78" s="138"/>
      <c r="N78" s="138"/>
      <c r="O78" s="138"/>
    </row>
    <row r="79" spans="1:15" x14ac:dyDescent="0.2">
      <c r="A79" s="138"/>
      <c r="B79" s="559"/>
      <c r="C79" s="559"/>
      <c r="D79" s="559"/>
      <c r="E79" s="559"/>
      <c r="F79" s="566"/>
      <c r="G79" s="559"/>
      <c r="H79" s="138"/>
      <c r="I79" s="138"/>
      <c r="J79" s="138"/>
      <c r="K79" s="138"/>
      <c r="L79" s="138"/>
      <c r="M79" s="138"/>
      <c r="N79" s="138"/>
      <c r="O79" s="138"/>
    </row>
    <row r="80" spans="1:15" x14ac:dyDescent="0.2">
      <c r="A80" s="138"/>
      <c r="B80" s="559"/>
      <c r="C80" s="559"/>
      <c r="D80" s="559"/>
      <c r="E80" s="559"/>
      <c r="F80" s="566"/>
      <c r="G80" s="559"/>
      <c r="H80" s="138"/>
      <c r="I80" s="138"/>
      <c r="J80" s="138"/>
      <c r="K80" s="138"/>
      <c r="L80" s="138"/>
      <c r="M80" s="138"/>
      <c r="N80" s="138"/>
      <c r="O80" s="138"/>
    </row>
    <row r="81" spans="1:15" x14ac:dyDescent="0.2">
      <c r="A81" s="138"/>
      <c r="B81" s="559"/>
      <c r="C81" s="559"/>
      <c r="D81" s="559"/>
      <c r="E81" s="559"/>
      <c r="F81" s="566"/>
      <c r="G81" s="559"/>
      <c r="H81" s="138"/>
      <c r="I81" s="138"/>
      <c r="J81" s="138"/>
      <c r="K81" s="138"/>
      <c r="L81" s="138"/>
      <c r="M81" s="138"/>
      <c r="N81" s="138"/>
      <c r="O81" s="138"/>
    </row>
    <row r="82" spans="1:15" x14ac:dyDescent="0.2">
      <c r="A82" s="138"/>
      <c r="B82" s="559"/>
      <c r="C82" s="559"/>
      <c r="D82" s="559"/>
      <c r="E82" s="559"/>
      <c r="F82" s="566"/>
      <c r="G82" s="559"/>
      <c r="H82" s="138"/>
      <c r="I82" s="138"/>
      <c r="J82" s="138"/>
      <c r="K82" s="138"/>
      <c r="L82" s="138"/>
      <c r="M82" s="138"/>
      <c r="N82" s="138"/>
      <c r="O82" s="138"/>
    </row>
    <row r="83" spans="1:15" x14ac:dyDescent="0.2">
      <c r="A83" s="138"/>
      <c r="B83" s="559"/>
      <c r="C83" s="559"/>
      <c r="D83" s="559"/>
      <c r="E83" s="559"/>
      <c r="F83" s="566"/>
      <c r="G83" s="559"/>
      <c r="H83" s="138"/>
      <c r="I83" s="138"/>
      <c r="J83" s="138"/>
      <c r="K83" s="138"/>
      <c r="L83" s="138"/>
      <c r="M83" s="138"/>
      <c r="N83" s="138"/>
      <c r="O83" s="138"/>
    </row>
    <row r="84" spans="1:15" x14ac:dyDescent="0.2">
      <c r="A84" s="138"/>
      <c r="B84" s="559"/>
      <c r="C84" s="559"/>
      <c r="D84" s="559"/>
      <c r="E84" s="559"/>
      <c r="F84" s="566"/>
      <c r="G84" s="559"/>
      <c r="H84" s="138"/>
      <c r="I84" s="138"/>
      <c r="J84" s="138"/>
      <c r="K84" s="138"/>
      <c r="L84" s="138"/>
      <c r="M84" s="138"/>
      <c r="N84" s="138"/>
      <c r="O84" s="138"/>
    </row>
    <row r="85" spans="1:15" x14ac:dyDescent="0.2">
      <c r="A85" s="138"/>
      <c r="B85" s="559"/>
      <c r="C85" s="559"/>
      <c r="D85" s="559"/>
      <c r="E85" s="559"/>
      <c r="F85" s="566"/>
      <c r="G85" s="559"/>
      <c r="H85" s="138"/>
      <c r="I85" s="138"/>
      <c r="J85" s="138"/>
      <c r="K85" s="138"/>
      <c r="L85" s="138"/>
      <c r="M85" s="138"/>
      <c r="N85" s="138"/>
      <c r="O85" s="138"/>
    </row>
    <row r="86" spans="1:15" x14ac:dyDescent="0.2">
      <c r="A86" s="18"/>
      <c r="B86" s="519"/>
      <c r="C86" s="519"/>
      <c r="D86" s="519"/>
      <c r="E86" s="519"/>
      <c r="F86" s="520"/>
      <c r="G86" s="519"/>
      <c r="H86" s="18"/>
      <c r="I86" s="138"/>
      <c r="J86" s="138"/>
      <c r="K86" s="138"/>
      <c r="L86" s="138"/>
      <c r="M86" s="138"/>
      <c r="N86" s="138"/>
      <c r="O86" s="138"/>
    </row>
    <row r="87" spans="1:15" x14ac:dyDescent="0.2">
      <c r="A87" s="18"/>
      <c r="B87" s="519"/>
      <c r="C87" s="519"/>
      <c r="D87" s="519"/>
      <c r="E87" s="519"/>
      <c r="F87" s="520"/>
      <c r="G87" s="519"/>
      <c r="H87" s="18"/>
      <c r="I87" s="138"/>
      <c r="J87" s="138"/>
      <c r="K87" s="138"/>
      <c r="L87" s="138"/>
      <c r="M87" s="138"/>
      <c r="N87" s="138"/>
      <c r="O87" s="138"/>
    </row>
    <row r="88" spans="1:15" x14ac:dyDescent="0.2">
      <c r="A88" s="18"/>
      <c r="B88" s="519"/>
      <c r="C88" s="519"/>
      <c r="D88" s="519"/>
      <c r="E88" s="519"/>
      <c r="F88" s="520"/>
      <c r="G88" s="519"/>
      <c r="H88" s="18"/>
      <c r="I88" s="138"/>
      <c r="J88" s="138"/>
      <c r="K88" s="138"/>
      <c r="L88" s="138"/>
      <c r="M88" s="138"/>
      <c r="N88" s="138"/>
      <c r="O88" s="138"/>
    </row>
    <row r="89" spans="1:15" x14ac:dyDescent="0.2">
      <c r="A89" s="18"/>
      <c r="B89" s="519"/>
      <c r="C89" s="519"/>
      <c r="D89" s="519"/>
      <c r="E89" s="519"/>
      <c r="F89" s="520"/>
      <c r="G89" s="519"/>
      <c r="H89" s="18"/>
      <c r="I89" s="138"/>
      <c r="J89" s="138"/>
      <c r="K89" s="138"/>
      <c r="L89" s="138"/>
      <c r="M89" s="138"/>
      <c r="N89" s="138"/>
      <c r="O89" s="138"/>
    </row>
    <row r="90" spans="1:15" x14ac:dyDescent="0.2">
      <c r="A90" s="18"/>
      <c r="B90" s="519"/>
      <c r="C90" s="519"/>
      <c r="D90" s="519"/>
      <c r="E90" s="519"/>
      <c r="F90" s="520"/>
      <c r="G90" s="519"/>
      <c r="H90" s="18"/>
      <c r="I90" s="138"/>
      <c r="J90" s="138"/>
      <c r="K90" s="138"/>
      <c r="L90" s="138"/>
      <c r="M90" s="138"/>
      <c r="N90" s="138"/>
      <c r="O90" s="138"/>
    </row>
    <row r="91" spans="1:15" x14ac:dyDescent="0.2">
      <c r="A91" s="18"/>
      <c r="B91" s="519"/>
      <c r="C91" s="519"/>
      <c r="D91" s="519"/>
      <c r="E91" s="519"/>
      <c r="F91" s="520"/>
      <c r="G91" s="519"/>
      <c r="H91" s="18"/>
      <c r="I91" s="138"/>
      <c r="J91" s="138"/>
      <c r="K91" s="138"/>
      <c r="L91" s="138"/>
      <c r="M91" s="138"/>
      <c r="N91" s="138"/>
      <c r="O91" s="138"/>
    </row>
    <row r="92" spans="1:15" x14ac:dyDescent="0.2">
      <c r="A92" s="18"/>
      <c r="B92" s="519"/>
      <c r="C92" s="519"/>
      <c r="D92" s="519"/>
      <c r="E92" s="519"/>
      <c r="F92" s="520"/>
      <c r="G92" s="519"/>
      <c r="H92" s="18"/>
      <c r="I92" s="138"/>
      <c r="J92" s="138"/>
      <c r="K92" s="138"/>
      <c r="L92" s="138"/>
      <c r="M92" s="138"/>
      <c r="N92" s="138"/>
      <c r="O92" s="138"/>
    </row>
  </sheetData>
  <sheetProtection formatCells="0" insertColumns="0" insertRows="0"/>
  <phoneticPr fontId="0" type="noConversion"/>
  <conditionalFormatting sqref="G6:G13 G33:G39">
    <cfRule type="expression" dxfId="2" priority="3">
      <formula>G6&lt;&gt;B6</formula>
    </cfRule>
  </conditionalFormatting>
  <conditionalFormatting sqref="G15:G31 G41:G47">
    <cfRule type="expression" dxfId="1" priority="2">
      <formula>G15&lt;&gt;B15</formula>
    </cfRule>
  </conditionalFormatting>
  <conditionalFormatting sqref="B48">
    <cfRule type="expression" dxfId="0" priority="1">
      <formula>B47=100%</formula>
    </cfRule>
  </conditionalFormatting>
  <pageMargins left="0.23622047244094499" right="0.23622047244094499" top="0.74803149606299202" bottom="0.74803149606299202" header="0.31496062992126" footer="0.31496062992126"/>
  <pageSetup scale="72" orientation="landscape" r:id="rId1"/>
  <headerFooter alignWithMargins="0">
    <oddFooter>&amp;LBusiness Plan Cashflow Template&amp;RPowered by Small Business BC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8A618"/>
  </sheetPr>
  <dimension ref="A1:AW62"/>
  <sheetViews>
    <sheetView showGridLines="0" zoomScale="110" zoomScaleNormal="110" workbookViewId="0">
      <pane xSplit="1" topLeftCell="B1" activePane="topRight" state="frozen"/>
      <selection pane="topRight"/>
    </sheetView>
  </sheetViews>
  <sheetFormatPr defaultColWidth="11.42578125" defaultRowHeight="14.25" x14ac:dyDescent="0.2"/>
  <cols>
    <col min="1" max="1" width="18.85546875" style="41" customWidth="1"/>
    <col min="2" max="13" width="12.85546875" style="41" customWidth="1"/>
    <col min="14" max="14" width="12.85546875" style="42" customWidth="1"/>
    <col min="15" max="15" width="11.42578125" style="41"/>
    <col min="16" max="16" width="21.42578125" style="41" customWidth="1"/>
    <col min="17" max="29" width="12.85546875" style="41" customWidth="1"/>
    <col min="30" max="16384" width="11.42578125" style="41"/>
  </cols>
  <sheetData>
    <row r="1" spans="1:49" x14ac:dyDescent="0.2">
      <c r="AD1" s="114"/>
      <c r="AE1" s="114"/>
      <c r="AF1" s="114"/>
      <c r="AG1" s="114"/>
      <c r="AH1" s="114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</row>
    <row r="2" spans="1:49" ht="18.75" customHeight="1" x14ac:dyDescent="0.3">
      <c r="A2" s="455" t="s">
        <v>60</v>
      </c>
      <c r="B2" s="82"/>
      <c r="C2" s="254" t="s">
        <v>61</v>
      </c>
      <c r="D2" s="82"/>
      <c r="E2" s="84"/>
      <c r="J2" s="214"/>
      <c r="K2" s="404"/>
      <c r="P2" s="40"/>
      <c r="Q2" s="214"/>
      <c r="V2" s="214"/>
      <c r="AA2" s="214"/>
      <c r="AB2" s="214"/>
      <c r="AD2" s="114"/>
      <c r="AE2" s="114"/>
      <c r="AF2" s="114"/>
      <c r="AG2" s="114"/>
      <c r="AH2" s="114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</row>
    <row r="3" spans="1:49" s="418" customFormat="1" ht="20.25" x14ac:dyDescent="0.3">
      <c r="A3" s="452" t="s">
        <v>62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4"/>
      <c r="O3" s="514"/>
      <c r="P3" s="452" t="s">
        <v>63</v>
      </c>
      <c r="Q3" s="423"/>
      <c r="R3" s="422"/>
      <c r="S3" s="422"/>
      <c r="T3" s="422"/>
      <c r="U3" s="422"/>
      <c r="V3" s="423"/>
      <c r="W3" s="422"/>
      <c r="X3" s="422"/>
      <c r="Y3" s="422"/>
      <c r="Z3" s="422"/>
      <c r="AA3" s="423"/>
      <c r="AB3" s="423"/>
      <c r="AC3" s="425"/>
      <c r="AD3" s="114"/>
      <c r="AE3" s="114"/>
      <c r="AF3" s="114"/>
      <c r="AG3" s="114"/>
      <c r="AH3" s="114"/>
    </row>
    <row r="4" spans="1:49" s="418" customFormat="1" ht="15" x14ac:dyDescent="0.2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114"/>
      <c r="AE4" s="114"/>
      <c r="AF4" s="114"/>
      <c r="AG4" s="114"/>
      <c r="AH4" s="114"/>
    </row>
    <row r="5" spans="1:49" s="45" customFormat="1" ht="15" x14ac:dyDescent="0.25">
      <c r="A5" s="43"/>
      <c r="B5" s="86" t="s">
        <v>64</v>
      </c>
      <c r="C5" s="86" t="s">
        <v>65</v>
      </c>
      <c r="D5" s="86" t="s">
        <v>66</v>
      </c>
      <c r="E5" s="86" t="s">
        <v>67</v>
      </c>
      <c r="F5" s="86" t="s">
        <v>68</v>
      </c>
      <c r="G5" s="86" t="s">
        <v>69</v>
      </c>
      <c r="H5" s="86" t="s">
        <v>70</v>
      </c>
      <c r="I5" s="86" t="s">
        <v>71</v>
      </c>
      <c r="J5" s="86" t="s">
        <v>72</v>
      </c>
      <c r="K5" s="86" t="s">
        <v>73</v>
      </c>
      <c r="L5" s="86" t="s">
        <v>74</v>
      </c>
      <c r="M5" s="86" t="s">
        <v>75</v>
      </c>
      <c r="N5" s="80" t="s">
        <v>76</v>
      </c>
      <c r="P5" s="86"/>
      <c r="Q5" s="86" t="s">
        <v>77</v>
      </c>
      <c r="R5" s="86" t="s">
        <v>78</v>
      </c>
      <c r="S5" s="86" t="s">
        <v>79</v>
      </c>
      <c r="T5" s="86" t="s">
        <v>80</v>
      </c>
      <c r="U5" s="86" t="s">
        <v>81</v>
      </c>
      <c r="V5" s="86" t="s">
        <v>82</v>
      </c>
      <c r="W5" s="86" t="s">
        <v>83</v>
      </c>
      <c r="X5" s="86" t="s">
        <v>84</v>
      </c>
      <c r="Y5" s="86" t="s">
        <v>85</v>
      </c>
      <c r="Z5" s="86" t="s">
        <v>86</v>
      </c>
      <c r="AA5" s="86" t="s">
        <v>87</v>
      </c>
      <c r="AB5" s="86" t="s">
        <v>88</v>
      </c>
      <c r="AC5" s="80" t="s">
        <v>89</v>
      </c>
      <c r="AD5" s="116"/>
      <c r="AE5" s="116"/>
      <c r="AF5" s="116"/>
      <c r="AG5" s="116"/>
      <c r="AH5" s="116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</row>
    <row r="6" spans="1:49" s="40" customFormat="1" ht="15" x14ac:dyDescent="0.25">
      <c r="A6" s="77" t="s">
        <v>90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80"/>
      <c r="P6" s="77" t="s">
        <v>90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80"/>
      <c r="AD6" s="117"/>
      <c r="AE6" s="117"/>
      <c r="AF6" s="117"/>
      <c r="AG6" s="117"/>
      <c r="AH6" s="117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</row>
    <row r="7" spans="1:49" x14ac:dyDescent="0.2">
      <c r="A7" s="78" t="s">
        <v>91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81"/>
      <c r="P7" s="78" t="s">
        <v>91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1"/>
      <c r="AD7" s="114"/>
      <c r="AE7" s="114"/>
      <c r="AF7" s="114"/>
      <c r="AG7" s="114"/>
      <c r="AH7" s="114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</row>
    <row r="8" spans="1:49" x14ac:dyDescent="0.2">
      <c r="A8" s="78" t="s">
        <v>92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128"/>
      <c r="P8" s="78" t="s">
        <v>92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4"/>
      <c r="AE8" s="114"/>
      <c r="AF8" s="114"/>
      <c r="AG8" s="114"/>
      <c r="AH8" s="114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</row>
    <row r="9" spans="1:49" s="40" customFormat="1" ht="15" x14ac:dyDescent="0.25">
      <c r="A9" s="87" t="s">
        <v>93</v>
      </c>
      <c r="B9" s="88">
        <f>B8*B7</f>
        <v>0</v>
      </c>
      <c r="C9" s="88">
        <f t="shared" ref="C9:M9" si="0">C8*C7</f>
        <v>0</v>
      </c>
      <c r="D9" s="88">
        <f t="shared" si="0"/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>H8*H7</f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212">
        <f>SUM(B9:M9)</f>
        <v>0</v>
      </c>
      <c r="P9" s="87" t="s">
        <v>93</v>
      </c>
      <c r="Q9" s="89">
        <f>Q8*Q7</f>
        <v>0</v>
      </c>
      <c r="R9" s="89">
        <f t="shared" ref="R9:AB9" si="1">R8*R7</f>
        <v>0</v>
      </c>
      <c r="S9" s="89">
        <f t="shared" si="1"/>
        <v>0</v>
      </c>
      <c r="T9" s="89">
        <f t="shared" si="1"/>
        <v>0</v>
      </c>
      <c r="U9" s="89">
        <f t="shared" si="1"/>
        <v>0</v>
      </c>
      <c r="V9" s="89">
        <f t="shared" si="1"/>
        <v>0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>SUM(Q9:AB9)</f>
        <v>0</v>
      </c>
      <c r="AD9" s="117"/>
      <c r="AE9" s="117"/>
      <c r="AF9" s="117"/>
      <c r="AG9" s="117"/>
      <c r="AH9" s="117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</row>
    <row r="10" spans="1:49" ht="17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30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114"/>
      <c r="AE10" s="114"/>
      <c r="AF10" s="114"/>
      <c r="AG10" s="114"/>
      <c r="AH10" s="114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</row>
    <row r="11" spans="1:49" ht="6.7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31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114"/>
      <c r="AE11" s="114"/>
      <c r="AF11" s="114"/>
      <c r="AG11" s="114"/>
      <c r="AH11" s="114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</row>
    <row r="12" spans="1:49" s="40" customFormat="1" ht="15" x14ac:dyDescent="0.25">
      <c r="A12" s="77" t="s">
        <v>94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32"/>
      <c r="P12" s="46" t="s">
        <v>94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4"/>
      <c r="AD12" s="117"/>
      <c r="AE12" s="117"/>
      <c r="AF12" s="117"/>
      <c r="AG12" s="117"/>
      <c r="AH12" s="117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</row>
    <row r="13" spans="1:49" x14ac:dyDescent="0.2">
      <c r="A13" s="78" t="s">
        <v>91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28"/>
      <c r="P13" s="47" t="s">
        <v>91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73"/>
      <c r="AD13" s="114"/>
      <c r="AE13" s="114"/>
      <c r="AF13" s="114"/>
      <c r="AG13" s="114"/>
      <c r="AH13" s="114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</row>
    <row r="14" spans="1:49" x14ac:dyDescent="0.2">
      <c r="A14" s="78" t="s">
        <v>92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128"/>
      <c r="P14" s="47" t="s">
        <v>92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114"/>
      <c r="AE14" s="114"/>
      <c r="AF14" s="114"/>
      <c r="AG14" s="114"/>
      <c r="AH14" s="114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</row>
    <row r="15" spans="1:49" s="40" customFormat="1" ht="15" x14ac:dyDescent="0.25">
      <c r="A15" s="87" t="s">
        <v>93</v>
      </c>
      <c r="B15" s="89">
        <f>B14*B13</f>
        <v>0</v>
      </c>
      <c r="C15" s="89">
        <f t="shared" ref="C15:M15" si="2">C14*C13</f>
        <v>0</v>
      </c>
      <c r="D15" s="89">
        <f t="shared" si="2"/>
        <v>0</v>
      </c>
      <c r="E15" s="89">
        <f t="shared" si="2"/>
        <v>0</v>
      </c>
      <c r="F15" s="89">
        <f t="shared" si="2"/>
        <v>0</v>
      </c>
      <c r="G15" s="89">
        <f t="shared" si="2"/>
        <v>0</v>
      </c>
      <c r="H15" s="89">
        <f t="shared" si="2"/>
        <v>0</v>
      </c>
      <c r="I15" s="89">
        <f t="shared" si="2"/>
        <v>0</v>
      </c>
      <c r="J15" s="89">
        <f t="shared" si="2"/>
        <v>0</v>
      </c>
      <c r="K15" s="89">
        <f t="shared" si="2"/>
        <v>0</v>
      </c>
      <c r="L15" s="89">
        <f t="shared" si="2"/>
        <v>0</v>
      </c>
      <c r="M15" s="89">
        <f t="shared" si="2"/>
        <v>0</v>
      </c>
      <c r="N15" s="213">
        <f>SUM(B15:M15)</f>
        <v>0</v>
      </c>
      <c r="P15" s="87" t="s">
        <v>93</v>
      </c>
      <c r="Q15" s="89">
        <f>Q14*Q13</f>
        <v>0</v>
      </c>
      <c r="R15" s="89">
        <f t="shared" ref="R15:AB15" si="3">R14*R13</f>
        <v>0</v>
      </c>
      <c r="S15" s="89">
        <f t="shared" si="3"/>
        <v>0</v>
      </c>
      <c r="T15" s="89">
        <f t="shared" si="3"/>
        <v>0</v>
      </c>
      <c r="U15" s="89">
        <f t="shared" si="3"/>
        <v>0</v>
      </c>
      <c r="V15" s="89">
        <f t="shared" si="3"/>
        <v>0</v>
      </c>
      <c r="W15" s="89">
        <f t="shared" si="3"/>
        <v>0</v>
      </c>
      <c r="X15" s="89">
        <f t="shared" si="3"/>
        <v>0</v>
      </c>
      <c r="Y15" s="89">
        <f t="shared" si="3"/>
        <v>0</v>
      </c>
      <c r="Z15" s="89">
        <f t="shared" si="3"/>
        <v>0</v>
      </c>
      <c r="AA15" s="89">
        <f t="shared" si="3"/>
        <v>0</v>
      </c>
      <c r="AB15" s="89">
        <f t="shared" si="3"/>
        <v>0</v>
      </c>
      <c r="AC15" s="89">
        <f>SUM(Q15:AB15)</f>
        <v>0</v>
      </c>
      <c r="AD15" s="117"/>
      <c r="AE15" s="117"/>
      <c r="AF15" s="117"/>
      <c r="AG15" s="117"/>
      <c r="AH15" s="117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</row>
    <row r="16" spans="1:49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30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114"/>
      <c r="AE16" s="114"/>
      <c r="AF16" s="114"/>
      <c r="AG16" s="114"/>
      <c r="AH16" s="114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</row>
    <row r="17" spans="1:49" ht="6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31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14"/>
      <c r="AE17" s="114"/>
      <c r="AF17" s="114"/>
      <c r="AG17" s="114"/>
      <c r="AH17" s="114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</row>
    <row r="18" spans="1:49" s="40" customFormat="1" ht="15" x14ac:dyDescent="0.25">
      <c r="A18" s="77" t="s">
        <v>95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32"/>
      <c r="P18" s="46" t="s">
        <v>95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4"/>
      <c r="AD18" s="117"/>
      <c r="AE18" s="117"/>
      <c r="AF18" s="117"/>
      <c r="AG18" s="117"/>
      <c r="AH18" s="117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</row>
    <row r="19" spans="1:49" x14ac:dyDescent="0.2">
      <c r="A19" s="78" t="s">
        <v>91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28"/>
      <c r="P19" s="47" t="s">
        <v>91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73"/>
      <c r="AD19" s="114"/>
      <c r="AE19" s="114"/>
      <c r="AF19" s="114"/>
      <c r="AG19" s="114"/>
      <c r="AH19" s="114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</row>
    <row r="20" spans="1:49" x14ac:dyDescent="0.2">
      <c r="A20" s="78" t="s">
        <v>92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128"/>
      <c r="P20" s="47" t="s">
        <v>92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114"/>
      <c r="AE20" s="114"/>
      <c r="AF20" s="114"/>
      <c r="AG20" s="114"/>
      <c r="AH20" s="114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</row>
    <row r="21" spans="1:49" s="40" customFormat="1" ht="15" x14ac:dyDescent="0.25">
      <c r="A21" s="87" t="s">
        <v>93</v>
      </c>
      <c r="B21" s="89">
        <f>B20*B19</f>
        <v>0</v>
      </c>
      <c r="C21" s="89">
        <f t="shared" ref="C21:M21" si="4">C20*C19</f>
        <v>0</v>
      </c>
      <c r="D21" s="89">
        <f t="shared" si="4"/>
        <v>0</v>
      </c>
      <c r="E21" s="89">
        <f t="shared" si="4"/>
        <v>0</v>
      </c>
      <c r="F21" s="89">
        <f t="shared" si="4"/>
        <v>0</v>
      </c>
      <c r="G21" s="89">
        <f t="shared" si="4"/>
        <v>0</v>
      </c>
      <c r="H21" s="89">
        <f t="shared" si="4"/>
        <v>0</v>
      </c>
      <c r="I21" s="89">
        <f t="shared" si="4"/>
        <v>0</v>
      </c>
      <c r="J21" s="89">
        <f t="shared" si="4"/>
        <v>0</v>
      </c>
      <c r="K21" s="89">
        <f t="shared" si="4"/>
        <v>0</v>
      </c>
      <c r="L21" s="89">
        <f>L20*L19</f>
        <v>0</v>
      </c>
      <c r="M21" s="89">
        <f t="shared" si="4"/>
        <v>0</v>
      </c>
      <c r="N21" s="213">
        <f>SUM(B21:M21)</f>
        <v>0</v>
      </c>
      <c r="P21" s="87" t="s">
        <v>93</v>
      </c>
      <c r="Q21" s="89">
        <f t="shared" ref="Q21:AB21" si="5">Q20*Q19</f>
        <v>0</v>
      </c>
      <c r="R21" s="89">
        <f t="shared" si="5"/>
        <v>0</v>
      </c>
      <c r="S21" s="89">
        <f t="shared" si="5"/>
        <v>0</v>
      </c>
      <c r="T21" s="89">
        <f t="shared" si="5"/>
        <v>0</v>
      </c>
      <c r="U21" s="89">
        <f t="shared" si="5"/>
        <v>0</v>
      </c>
      <c r="V21" s="89">
        <f t="shared" si="5"/>
        <v>0</v>
      </c>
      <c r="W21" s="89">
        <f t="shared" si="5"/>
        <v>0</v>
      </c>
      <c r="X21" s="89">
        <f t="shared" si="5"/>
        <v>0</v>
      </c>
      <c r="Y21" s="89">
        <f t="shared" si="5"/>
        <v>0</v>
      </c>
      <c r="Z21" s="89">
        <f t="shared" si="5"/>
        <v>0</v>
      </c>
      <c r="AA21" s="89">
        <f t="shared" si="5"/>
        <v>0</v>
      </c>
      <c r="AB21" s="89">
        <f t="shared" si="5"/>
        <v>0</v>
      </c>
      <c r="AC21" s="89">
        <f>SUM(Q21:AB21)</f>
        <v>0</v>
      </c>
      <c r="AD21" s="117"/>
      <c r="AE21" s="117"/>
      <c r="AF21" s="117"/>
      <c r="AG21" s="117"/>
      <c r="AH21" s="117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</row>
    <row r="22" spans="1:49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30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114"/>
      <c r="AE22" s="114"/>
      <c r="AF22" s="114"/>
      <c r="AG22" s="114"/>
      <c r="AH22" s="114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</row>
    <row r="23" spans="1:49" ht="6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31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D23" s="114"/>
      <c r="AE23" s="114"/>
      <c r="AF23" s="114"/>
      <c r="AG23" s="114"/>
      <c r="AH23" s="114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</row>
    <row r="24" spans="1:49" s="40" customFormat="1" ht="15" x14ac:dyDescent="0.25">
      <c r="A24" s="77" t="s">
        <v>96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32"/>
      <c r="P24" s="46" t="s">
        <v>96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4"/>
      <c r="AD24" s="117"/>
      <c r="AE24" s="117"/>
      <c r="AF24" s="117"/>
      <c r="AG24" s="117"/>
      <c r="AH24" s="117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</row>
    <row r="25" spans="1:49" x14ac:dyDescent="0.2">
      <c r="A25" s="78" t="s">
        <v>91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28"/>
      <c r="P25" s="47" t="s">
        <v>91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73"/>
      <c r="AD25" s="114"/>
      <c r="AE25" s="114"/>
      <c r="AF25" s="114"/>
      <c r="AG25" s="114"/>
      <c r="AH25" s="114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</row>
    <row r="26" spans="1:49" x14ac:dyDescent="0.2">
      <c r="A26" s="78" t="s">
        <v>92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28"/>
      <c r="P26" s="47" t="s">
        <v>92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114"/>
      <c r="AE26" s="114"/>
      <c r="AF26" s="114"/>
      <c r="AG26" s="114"/>
      <c r="AH26" s="114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</row>
    <row r="27" spans="1:49" s="40" customFormat="1" ht="15" x14ac:dyDescent="0.25">
      <c r="A27" s="87" t="s">
        <v>93</v>
      </c>
      <c r="B27" s="89">
        <f t="shared" ref="B27:M27" si="6">B26*B25</f>
        <v>0</v>
      </c>
      <c r="C27" s="89">
        <f t="shared" si="6"/>
        <v>0</v>
      </c>
      <c r="D27" s="89">
        <f t="shared" si="6"/>
        <v>0</v>
      </c>
      <c r="E27" s="89">
        <f t="shared" si="6"/>
        <v>0</v>
      </c>
      <c r="F27" s="89">
        <f t="shared" si="6"/>
        <v>0</v>
      </c>
      <c r="G27" s="89">
        <f t="shared" si="6"/>
        <v>0</v>
      </c>
      <c r="H27" s="89">
        <f t="shared" si="6"/>
        <v>0</v>
      </c>
      <c r="I27" s="89">
        <f t="shared" si="6"/>
        <v>0</v>
      </c>
      <c r="J27" s="89">
        <f t="shared" si="6"/>
        <v>0</v>
      </c>
      <c r="K27" s="89">
        <f t="shared" si="6"/>
        <v>0</v>
      </c>
      <c r="L27" s="89">
        <f t="shared" si="6"/>
        <v>0</v>
      </c>
      <c r="M27" s="89">
        <f t="shared" si="6"/>
        <v>0</v>
      </c>
      <c r="N27" s="213">
        <f>SUM(B27:M27)</f>
        <v>0</v>
      </c>
      <c r="P27" s="87" t="s">
        <v>93</v>
      </c>
      <c r="Q27" s="89">
        <f t="shared" ref="Q27:AB27" si="7">Q26*Q25</f>
        <v>0</v>
      </c>
      <c r="R27" s="89">
        <f t="shared" si="7"/>
        <v>0</v>
      </c>
      <c r="S27" s="89">
        <f t="shared" si="7"/>
        <v>0</v>
      </c>
      <c r="T27" s="89">
        <f t="shared" si="7"/>
        <v>0</v>
      </c>
      <c r="U27" s="89">
        <f t="shared" si="7"/>
        <v>0</v>
      </c>
      <c r="V27" s="89">
        <f t="shared" si="7"/>
        <v>0</v>
      </c>
      <c r="W27" s="89">
        <f t="shared" si="7"/>
        <v>0</v>
      </c>
      <c r="X27" s="89">
        <f t="shared" si="7"/>
        <v>0</v>
      </c>
      <c r="Y27" s="89">
        <f t="shared" si="7"/>
        <v>0</v>
      </c>
      <c r="Z27" s="89">
        <f t="shared" si="7"/>
        <v>0</v>
      </c>
      <c r="AA27" s="89">
        <f t="shared" si="7"/>
        <v>0</v>
      </c>
      <c r="AB27" s="89">
        <f t="shared" si="7"/>
        <v>0</v>
      </c>
      <c r="AC27" s="89">
        <f>SUM(Q27:AB27)</f>
        <v>0</v>
      </c>
      <c r="AD27" s="117"/>
      <c r="AE27" s="117"/>
      <c r="AF27" s="117"/>
      <c r="AG27" s="117"/>
      <c r="AH27" s="117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</row>
    <row r="28" spans="1:49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30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114"/>
      <c r="AE28" s="114"/>
      <c r="AF28" s="114"/>
      <c r="AG28" s="114"/>
      <c r="AH28" s="114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</row>
    <row r="29" spans="1:49" ht="6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31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114"/>
      <c r="AE29" s="114"/>
      <c r="AF29" s="114"/>
      <c r="AG29" s="114"/>
      <c r="AH29" s="114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</row>
    <row r="30" spans="1:49" s="40" customFormat="1" ht="15" x14ac:dyDescent="0.25">
      <c r="A30" s="77" t="s">
        <v>97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32"/>
      <c r="P30" s="46" t="s">
        <v>97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4"/>
      <c r="AD30" s="117"/>
      <c r="AE30" s="117"/>
      <c r="AF30" s="117"/>
      <c r="AG30" s="117"/>
      <c r="AH30" s="117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</row>
    <row r="31" spans="1:49" x14ac:dyDescent="0.2">
      <c r="A31" s="78" t="s">
        <v>91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128"/>
      <c r="P31" s="47" t="s">
        <v>91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73"/>
      <c r="AD31" s="114"/>
      <c r="AE31" s="114"/>
      <c r="AF31" s="114"/>
      <c r="AG31" s="114"/>
      <c r="AH31" s="114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</row>
    <row r="32" spans="1:49" x14ac:dyDescent="0.2">
      <c r="A32" s="78" t="s">
        <v>92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128"/>
      <c r="P32" s="47" t="s">
        <v>92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114"/>
      <c r="AE32" s="114"/>
      <c r="AF32" s="114"/>
      <c r="AG32" s="114"/>
      <c r="AH32" s="114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</row>
    <row r="33" spans="1:49" s="40" customFormat="1" ht="15" x14ac:dyDescent="0.25">
      <c r="A33" s="87" t="s">
        <v>93</v>
      </c>
      <c r="B33" s="89">
        <f t="shared" ref="B33:M33" si="8">B32*B31</f>
        <v>0</v>
      </c>
      <c r="C33" s="89">
        <f t="shared" si="8"/>
        <v>0</v>
      </c>
      <c r="D33" s="89">
        <f t="shared" si="8"/>
        <v>0</v>
      </c>
      <c r="E33" s="89">
        <f t="shared" si="8"/>
        <v>0</v>
      </c>
      <c r="F33" s="89">
        <f t="shared" si="8"/>
        <v>0</v>
      </c>
      <c r="G33" s="89">
        <f t="shared" si="8"/>
        <v>0</v>
      </c>
      <c r="H33" s="89">
        <f t="shared" si="8"/>
        <v>0</v>
      </c>
      <c r="I33" s="89">
        <f t="shared" si="8"/>
        <v>0</v>
      </c>
      <c r="J33" s="89">
        <f t="shared" si="8"/>
        <v>0</v>
      </c>
      <c r="K33" s="89">
        <f t="shared" si="8"/>
        <v>0</v>
      </c>
      <c r="L33" s="89">
        <f t="shared" si="8"/>
        <v>0</v>
      </c>
      <c r="M33" s="89">
        <f t="shared" si="8"/>
        <v>0</v>
      </c>
      <c r="N33" s="213">
        <f>SUM(B33:M33)</f>
        <v>0</v>
      </c>
      <c r="P33" s="87" t="s">
        <v>93</v>
      </c>
      <c r="Q33" s="89">
        <f>Q32*Q31</f>
        <v>0</v>
      </c>
      <c r="R33" s="89">
        <f t="shared" ref="R33:AB33" si="9">R32*R31</f>
        <v>0</v>
      </c>
      <c r="S33" s="89">
        <f t="shared" si="9"/>
        <v>0</v>
      </c>
      <c r="T33" s="89">
        <f t="shared" si="9"/>
        <v>0</v>
      </c>
      <c r="U33" s="89">
        <f t="shared" si="9"/>
        <v>0</v>
      </c>
      <c r="V33" s="89">
        <f t="shared" si="9"/>
        <v>0</v>
      </c>
      <c r="W33" s="89">
        <f t="shared" si="9"/>
        <v>0</v>
      </c>
      <c r="X33" s="89">
        <f t="shared" si="9"/>
        <v>0</v>
      </c>
      <c r="Y33" s="89">
        <f>Y32*Y31</f>
        <v>0</v>
      </c>
      <c r="Z33" s="89">
        <f t="shared" si="9"/>
        <v>0</v>
      </c>
      <c r="AA33" s="89">
        <f t="shared" si="9"/>
        <v>0</v>
      </c>
      <c r="AB33" s="89">
        <f t="shared" si="9"/>
        <v>0</v>
      </c>
      <c r="AC33" s="89">
        <f>SUM(Q33:AB33)</f>
        <v>0</v>
      </c>
      <c r="AD33" s="117"/>
      <c r="AE33" s="117"/>
      <c r="AF33" s="117"/>
      <c r="AG33" s="117"/>
      <c r="AH33" s="117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</row>
    <row r="34" spans="1:49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30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114"/>
      <c r="AE34" s="114"/>
      <c r="AF34" s="114"/>
      <c r="AG34" s="114"/>
      <c r="AH34" s="114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</row>
    <row r="35" spans="1:49" ht="6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1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114"/>
      <c r="AE35" s="114"/>
      <c r="AF35" s="114"/>
      <c r="AG35" s="114"/>
      <c r="AH35" s="114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</row>
    <row r="36" spans="1:49" s="51" customFormat="1" ht="15" x14ac:dyDescent="0.25">
      <c r="A36" s="89" t="s">
        <v>98</v>
      </c>
      <c r="B36" s="89">
        <f>SUM(B9,B15,B27,B21,B33)</f>
        <v>0</v>
      </c>
      <c r="C36" s="89">
        <f t="shared" ref="C36:M36" si="10">SUM(C9,C15,C27,C21,C33)</f>
        <v>0</v>
      </c>
      <c r="D36" s="89">
        <f t="shared" si="10"/>
        <v>0</v>
      </c>
      <c r="E36" s="89">
        <f t="shared" si="10"/>
        <v>0</v>
      </c>
      <c r="F36" s="89">
        <f t="shared" si="10"/>
        <v>0</v>
      </c>
      <c r="G36" s="89">
        <f t="shared" si="10"/>
        <v>0</v>
      </c>
      <c r="H36" s="89">
        <f t="shared" si="10"/>
        <v>0</v>
      </c>
      <c r="I36" s="89">
        <f t="shared" si="10"/>
        <v>0</v>
      </c>
      <c r="J36" s="89">
        <f t="shared" si="10"/>
        <v>0</v>
      </c>
      <c r="K36" s="89">
        <f t="shared" si="10"/>
        <v>0</v>
      </c>
      <c r="L36" s="89">
        <f t="shared" si="10"/>
        <v>0</v>
      </c>
      <c r="M36" s="89">
        <f t="shared" si="10"/>
        <v>0</v>
      </c>
      <c r="N36" s="213">
        <f>SUM(B36:M36)</f>
        <v>0</v>
      </c>
      <c r="P36" s="89" t="s">
        <v>99</v>
      </c>
      <c r="Q36" s="89">
        <f>SUM(Q9,Q15,Q27,Q21,Q33)</f>
        <v>0</v>
      </c>
      <c r="R36" s="89">
        <f t="shared" ref="R36:AB36" si="11">SUM(R9,R15,R27,R21,R33)</f>
        <v>0</v>
      </c>
      <c r="S36" s="89">
        <f t="shared" si="11"/>
        <v>0</v>
      </c>
      <c r="T36" s="89">
        <f t="shared" si="11"/>
        <v>0</v>
      </c>
      <c r="U36" s="89">
        <f t="shared" si="11"/>
        <v>0</v>
      </c>
      <c r="V36" s="89">
        <f t="shared" si="11"/>
        <v>0</v>
      </c>
      <c r="W36" s="89">
        <f t="shared" si="11"/>
        <v>0</v>
      </c>
      <c r="X36" s="89">
        <f t="shared" si="11"/>
        <v>0</v>
      </c>
      <c r="Y36" s="89">
        <f t="shared" si="11"/>
        <v>0</v>
      </c>
      <c r="Z36" s="89">
        <f t="shared" si="11"/>
        <v>0</v>
      </c>
      <c r="AA36" s="89">
        <f t="shared" si="11"/>
        <v>0</v>
      </c>
      <c r="AB36" s="89">
        <f t="shared" si="11"/>
        <v>0</v>
      </c>
      <c r="AC36" s="89">
        <f>SUM(Q36:AB36)</f>
        <v>0</v>
      </c>
      <c r="AD36" s="118"/>
      <c r="AE36" s="118"/>
      <c r="AF36" s="118"/>
      <c r="AG36" s="118"/>
      <c r="AH36" s="118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</row>
    <row r="37" spans="1:49" x14ac:dyDescent="0.2">
      <c r="A37" s="401"/>
      <c r="O37" s="396"/>
      <c r="P37" s="401"/>
      <c r="AC37" s="453"/>
      <c r="AD37" s="402"/>
      <c r="AE37" s="114"/>
      <c r="AF37" s="114"/>
      <c r="AG37" s="114"/>
      <c r="AH37" s="114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</row>
    <row r="38" spans="1:49" x14ac:dyDescent="0.2">
      <c r="A38" s="396"/>
      <c r="O38" s="396"/>
      <c r="P38" s="396"/>
      <c r="AC38" s="454"/>
      <c r="AD38" s="402"/>
      <c r="AE38" s="114"/>
      <c r="AF38" s="114"/>
      <c r="AG38" s="114"/>
      <c r="AH38" s="114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</row>
    <row r="39" spans="1:49" ht="15" x14ac:dyDescent="0.25">
      <c r="A39" s="451" t="s">
        <v>100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396"/>
      <c r="P39" s="400" t="s">
        <v>101</v>
      </c>
      <c r="AC39" s="454"/>
      <c r="AD39" s="402"/>
      <c r="AE39" s="114"/>
      <c r="AF39" s="114"/>
      <c r="AG39" s="114"/>
      <c r="AH39" s="114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</row>
    <row r="40" spans="1:49" x14ac:dyDescent="0.2">
      <c r="A40" s="399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397"/>
      <c r="P40" s="408"/>
      <c r="S40" s="214"/>
      <c r="T40" s="214"/>
      <c r="W40" s="214"/>
      <c r="X40" s="214"/>
      <c r="AA40" s="214"/>
      <c r="AB40" s="214"/>
      <c r="AC40" s="454"/>
      <c r="AD40" s="402"/>
      <c r="AE40" s="114"/>
      <c r="AF40" s="114"/>
      <c r="AG40" s="114"/>
      <c r="AH40" s="114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</row>
    <row r="41" spans="1:49" x14ac:dyDescent="0.2">
      <c r="A41" s="399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396"/>
      <c r="P41" s="399"/>
      <c r="Q41" s="407"/>
      <c r="R41" s="407"/>
      <c r="S41" s="84"/>
      <c r="T41" s="84"/>
      <c r="U41" s="407"/>
      <c r="V41" s="407"/>
      <c r="W41" s="84"/>
      <c r="X41" s="84"/>
      <c r="Y41" s="407"/>
      <c r="Z41" s="407"/>
      <c r="AA41" s="84"/>
      <c r="AB41" s="84"/>
      <c r="AC41" s="403"/>
      <c r="AD41" s="402"/>
      <c r="AE41" s="114"/>
      <c r="AF41" s="114"/>
      <c r="AG41" s="114"/>
      <c r="AH41" s="114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</row>
    <row r="42" spans="1:49" x14ac:dyDescent="0.2">
      <c r="A42" s="39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396"/>
      <c r="P42" s="398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397"/>
      <c r="AD42" s="402"/>
      <c r="AE42" s="114"/>
      <c r="AF42" s="114"/>
      <c r="AG42" s="114"/>
      <c r="AH42" s="114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</row>
    <row r="43" spans="1:49" x14ac:dyDescent="0.2">
      <c r="A43" s="399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396"/>
      <c r="P43" s="398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397"/>
      <c r="AD43" s="402"/>
      <c r="AE43" s="114"/>
      <c r="AF43" s="114"/>
      <c r="AG43" s="114"/>
      <c r="AH43" s="114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</row>
    <row r="44" spans="1:49" x14ac:dyDescent="0.2">
      <c r="A44" s="399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396"/>
      <c r="P44" s="398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397"/>
      <c r="AD44" s="402"/>
      <c r="AE44" s="114"/>
      <c r="AF44" s="114"/>
      <c r="AG44" s="114"/>
      <c r="AH44" s="114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</row>
    <row r="45" spans="1:49" x14ac:dyDescent="0.2">
      <c r="A45" s="399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396"/>
      <c r="P45" s="398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403"/>
      <c r="AD45" s="114"/>
      <c r="AE45" s="114"/>
      <c r="AF45" s="114"/>
      <c r="AG45" s="114"/>
      <c r="AH45" s="114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</row>
    <row r="46" spans="1:49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</row>
    <row r="47" spans="1:49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</row>
    <row r="48" spans="1:49" x14ac:dyDescent="0.2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</row>
    <row r="49" spans="1:49" x14ac:dyDescent="0.2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</row>
    <row r="50" spans="1:49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</row>
    <row r="51" spans="1:49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</row>
    <row r="52" spans="1:49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</row>
    <row r="53" spans="1:49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</row>
    <row r="54" spans="1:49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</row>
    <row r="55" spans="1:49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</row>
    <row r="56" spans="1:49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418"/>
      <c r="AJ56" s="418"/>
      <c r="AK56" s="418"/>
      <c r="AL56" s="418"/>
      <c r="AM56" s="418"/>
      <c r="AN56" s="418"/>
      <c r="AO56" s="418"/>
      <c r="AP56" s="418"/>
      <c r="AQ56" s="418"/>
      <c r="AR56" s="418"/>
      <c r="AS56" s="418"/>
      <c r="AT56" s="418"/>
      <c r="AU56" s="418"/>
      <c r="AV56" s="418"/>
      <c r="AW56" s="418"/>
    </row>
    <row r="57" spans="1:49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8"/>
      <c r="AT57" s="418"/>
      <c r="AU57" s="418"/>
      <c r="AV57" s="418"/>
      <c r="AW57" s="418"/>
    </row>
    <row r="58" spans="1:49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418"/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/>
    </row>
    <row r="59" spans="1:49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418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</row>
    <row r="60" spans="1:49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418"/>
      <c r="AJ60" s="418"/>
      <c r="AK60" s="418"/>
      <c r="AL60" s="418"/>
      <c r="AM60" s="418"/>
      <c r="AN60" s="418"/>
      <c r="AO60" s="418"/>
      <c r="AP60" s="418"/>
      <c r="AQ60" s="418"/>
      <c r="AR60" s="418"/>
      <c r="AS60" s="418"/>
      <c r="AT60" s="418"/>
      <c r="AU60" s="418"/>
      <c r="AV60" s="418"/>
      <c r="AW60" s="418"/>
    </row>
    <row r="61" spans="1:49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418"/>
      <c r="AJ61" s="418"/>
      <c r="AK61" s="418"/>
      <c r="AL61" s="418"/>
      <c r="AM61" s="418"/>
      <c r="AN61" s="418"/>
      <c r="AO61" s="418"/>
      <c r="AP61" s="418"/>
      <c r="AQ61" s="418"/>
      <c r="AR61" s="418"/>
      <c r="AS61" s="418"/>
      <c r="AT61" s="418"/>
      <c r="AU61" s="418"/>
      <c r="AV61" s="418"/>
      <c r="AW61" s="418"/>
    </row>
    <row r="62" spans="1:49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418"/>
      <c r="AJ62" s="418"/>
      <c r="AK62" s="418"/>
      <c r="AL62" s="418"/>
      <c r="AM62" s="418"/>
      <c r="AN62" s="418"/>
      <c r="AO62" s="418"/>
      <c r="AP62" s="418"/>
      <c r="AQ62" s="418"/>
      <c r="AR62" s="418"/>
      <c r="AS62" s="418"/>
      <c r="AT62" s="418"/>
      <c r="AU62" s="418"/>
      <c r="AV62" s="418"/>
      <c r="AW62" s="418"/>
    </row>
  </sheetData>
  <sheetProtection formatCells="0" formatColumns="0" insertColumns="0" insertRows="0"/>
  <mergeCells count="2">
    <mergeCell ref="A4:N4"/>
    <mergeCell ref="P4:AC4"/>
  </mergeCells>
  <phoneticPr fontId="0" type="noConversion"/>
  <pageMargins left="0.25" right="0.25" top="1" bottom="1" header="0.3" footer="0.3"/>
  <pageSetup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8A618"/>
  </sheetPr>
  <dimension ref="A1:AV122"/>
  <sheetViews>
    <sheetView showGridLines="0" zoomScale="110" zoomScaleNormal="110" workbookViewId="0">
      <pane xSplit="1" topLeftCell="B1" activePane="topRight" state="frozen"/>
      <selection pane="topRight"/>
    </sheetView>
  </sheetViews>
  <sheetFormatPr defaultColWidth="11.42578125" defaultRowHeight="14.25" x14ac:dyDescent="0.2"/>
  <cols>
    <col min="1" max="1" width="19" style="41" customWidth="1"/>
    <col min="2" max="13" width="12.85546875" style="41" customWidth="1"/>
    <col min="14" max="14" width="13.140625" style="42" customWidth="1"/>
    <col min="15" max="15" width="10.7109375" style="41" customWidth="1"/>
    <col min="16" max="16" width="21.42578125" style="41" customWidth="1"/>
    <col min="17" max="29" width="12.85546875" style="41" customWidth="1"/>
    <col min="30" max="16384" width="11.42578125" style="41"/>
  </cols>
  <sheetData>
    <row r="1" spans="1:48" x14ac:dyDescent="0.2"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8" ht="18.75" customHeight="1" x14ac:dyDescent="0.3">
      <c r="A2" s="253" t="s">
        <v>60</v>
      </c>
      <c r="B2" s="82"/>
      <c r="C2" s="254" t="str">
        <f>'Sales Forecast - Yr1+Yr2'!$C$2</f>
        <v>Your Business Name Here</v>
      </c>
      <c r="D2" s="82"/>
      <c r="E2" s="82"/>
      <c r="K2" s="72"/>
      <c r="P2" s="40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8" s="294" customFormat="1" ht="20.25" x14ac:dyDescent="0.3">
      <c r="A3" s="456" t="s">
        <v>102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457"/>
      <c r="O3" s="321"/>
      <c r="P3" s="456" t="s">
        <v>103</v>
      </c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1:48" s="294" customFormat="1" ht="15" x14ac:dyDescent="0.25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321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</row>
    <row r="5" spans="1:48" s="45" customFormat="1" ht="15" x14ac:dyDescent="0.25">
      <c r="A5" s="43"/>
      <c r="B5" s="86" t="s">
        <v>64</v>
      </c>
      <c r="C5" s="86" t="s">
        <v>65</v>
      </c>
      <c r="D5" s="86" t="s">
        <v>66</v>
      </c>
      <c r="E5" s="86" t="s">
        <v>67</v>
      </c>
      <c r="F5" s="86" t="s">
        <v>68</v>
      </c>
      <c r="G5" s="86" t="s">
        <v>69</v>
      </c>
      <c r="H5" s="86" t="s">
        <v>70</v>
      </c>
      <c r="I5" s="86" t="s">
        <v>71</v>
      </c>
      <c r="J5" s="86" t="s">
        <v>72</v>
      </c>
      <c r="K5" s="86" t="s">
        <v>73</v>
      </c>
      <c r="L5" s="86" t="s">
        <v>74</v>
      </c>
      <c r="M5" s="86" t="s">
        <v>75</v>
      </c>
      <c r="N5" s="80" t="s">
        <v>76</v>
      </c>
      <c r="O5" s="322"/>
      <c r="P5" s="86"/>
      <c r="Q5" s="86" t="s">
        <v>77</v>
      </c>
      <c r="R5" s="86" t="s">
        <v>78</v>
      </c>
      <c r="S5" s="86" t="s">
        <v>79</v>
      </c>
      <c r="T5" s="86" t="s">
        <v>80</v>
      </c>
      <c r="U5" s="86" t="s">
        <v>81</v>
      </c>
      <c r="V5" s="86" t="s">
        <v>82</v>
      </c>
      <c r="W5" s="86" t="s">
        <v>83</v>
      </c>
      <c r="X5" s="86" t="s">
        <v>84</v>
      </c>
      <c r="Y5" s="86" t="s">
        <v>85</v>
      </c>
      <c r="Z5" s="86" t="s">
        <v>86</v>
      </c>
      <c r="AA5" s="86" t="s">
        <v>87</v>
      </c>
      <c r="AB5" s="86" t="s">
        <v>88</v>
      </c>
      <c r="AC5" s="80" t="s">
        <v>89</v>
      </c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</row>
    <row r="6" spans="1:48" s="40" customFormat="1" ht="15" x14ac:dyDescent="0.25">
      <c r="A6" s="77" t="s">
        <v>90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80"/>
      <c r="O6" s="323"/>
      <c r="P6" s="77" t="s">
        <v>90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80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1:48" x14ac:dyDescent="0.2">
      <c r="A7" s="78" t="s">
        <v>91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81"/>
      <c r="O7" s="321"/>
      <c r="P7" s="78" t="s">
        <v>91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1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</row>
    <row r="8" spans="1:48" x14ac:dyDescent="0.2">
      <c r="A8" s="78" t="s">
        <v>92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128"/>
      <c r="O8" s="321"/>
      <c r="P8" s="78" t="s">
        <v>92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8" s="40" customFormat="1" ht="15" x14ac:dyDescent="0.25">
      <c r="A9" s="87" t="s">
        <v>93</v>
      </c>
      <c r="B9" s="88">
        <f>B8*B7</f>
        <v>0</v>
      </c>
      <c r="C9" s="88">
        <f t="shared" ref="C9:M9" si="0">C8*C7</f>
        <v>0</v>
      </c>
      <c r="D9" s="88">
        <f t="shared" si="0"/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>H8*H7</f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129">
        <f>SUM(B9:M9)</f>
        <v>0</v>
      </c>
      <c r="O9" s="323"/>
      <c r="P9" s="87" t="s">
        <v>93</v>
      </c>
      <c r="Q9" s="89">
        <f>Q8*Q7</f>
        <v>0</v>
      </c>
      <c r="R9" s="89">
        <f t="shared" ref="R9:AB9" si="1">R8*R7</f>
        <v>0</v>
      </c>
      <c r="S9" s="89">
        <f t="shared" si="1"/>
        <v>0</v>
      </c>
      <c r="T9" s="89">
        <f t="shared" si="1"/>
        <v>0</v>
      </c>
      <c r="U9" s="89">
        <f t="shared" si="1"/>
        <v>0</v>
      </c>
      <c r="V9" s="89">
        <f t="shared" si="1"/>
        <v>0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>SUM(Q9:AB9)</f>
        <v>0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</row>
    <row r="10" spans="1:48" ht="17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30"/>
      <c r="O10" s="321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8" ht="6.7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31"/>
      <c r="O11" s="321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8" s="40" customFormat="1" ht="15" x14ac:dyDescent="0.25">
      <c r="A12" s="77" t="s">
        <v>94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32"/>
      <c r="O12" s="323"/>
      <c r="P12" s="46" t="s">
        <v>94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4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</row>
    <row r="13" spans="1:48" x14ac:dyDescent="0.2">
      <c r="A13" s="78" t="s">
        <v>91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28"/>
      <c r="O13" s="321"/>
      <c r="P13" s="47" t="s">
        <v>91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73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8" x14ac:dyDescent="0.2">
      <c r="A14" s="78" t="s">
        <v>92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128"/>
      <c r="O14" s="321"/>
      <c r="P14" s="47" t="s">
        <v>92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8" s="40" customFormat="1" ht="15" x14ac:dyDescent="0.25">
      <c r="A15" s="87" t="s">
        <v>93</v>
      </c>
      <c r="B15" s="89">
        <f>B14*B13</f>
        <v>0</v>
      </c>
      <c r="C15" s="89">
        <f t="shared" ref="C15:M15" si="2">C14*C13</f>
        <v>0</v>
      </c>
      <c r="D15" s="89">
        <f t="shared" si="2"/>
        <v>0</v>
      </c>
      <c r="E15" s="89">
        <f t="shared" si="2"/>
        <v>0</v>
      </c>
      <c r="F15" s="89">
        <f t="shared" si="2"/>
        <v>0</v>
      </c>
      <c r="G15" s="89">
        <f t="shared" si="2"/>
        <v>0</v>
      </c>
      <c r="H15" s="89">
        <f t="shared" si="2"/>
        <v>0</v>
      </c>
      <c r="I15" s="89">
        <f t="shared" si="2"/>
        <v>0</v>
      </c>
      <c r="J15" s="89">
        <f t="shared" si="2"/>
        <v>0</v>
      </c>
      <c r="K15" s="89">
        <f t="shared" si="2"/>
        <v>0</v>
      </c>
      <c r="L15" s="89">
        <f t="shared" si="2"/>
        <v>0</v>
      </c>
      <c r="M15" s="89">
        <f t="shared" si="2"/>
        <v>0</v>
      </c>
      <c r="N15" s="133">
        <f>SUM(B15:M15)</f>
        <v>0</v>
      </c>
      <c r="O15" s="323"/>
      <c r="P15" s="87" t="s">
        <v>93</v>
      </c>
      <c r="Q15" s="89">
        <f>Q14*Q13</f>
        <v>0</v>
      </c>
      <c r="R15" s="89">
        <f t="shared" ref="R15:AB15" si="3">R14*R13</f>
        <v>0</v>
      </c>
      <c r="S15" s="89">
        <f t="shared" si="3"/>
        <v>0</v>
      </c>
      <c r="T15" s="89">
        <f t="shared" si="3"/>
        <v>0</v>
      </c>
      <c r="U15" s="89">
        <f t="shared" si="3"/>
        <v>0</v>
      </c>
      <c r="V15" s="89">
        <f t="shared" si="3"/>
        <v>0</v>
      </c>
      <c r="W15" s="89">
        <f t="shared" si="3"/>
        <v>0</v>
      </c>
      <c r="X15" s="89">
        <f t="shared" si="3"/>
        <v>0</v>
      </c>
      <c r="Y15" s="89">
        <f t="shared" si="3"/>
        <v>0</v>
      </c>
      <c r="Z15" s="89">
        <f t="shared" si="3"/>
        <v>0</v>
      </c>
      <c r="AA15" s="89">
        <f t="shared" si="3"/>
        <v>0</v>
      </c>
      <c r="AB15" s="89">
        <f t="shared" si="3"/>
        <v>0</v>
      </c>
      <c r="AC15" s="89">
        <f>SUM(Q15:AB15)</f>
        <v>0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</row>
    <row r="16" spans="1:48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30"/>
      <c r="O16" s="321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 ht="6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31"/>
      <c r="O17" s="321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 s="40" customFormat="1" ht="15" x14ac:dyDescent="0.25">
      <c r="A18" s="77" t="s">
        <v>95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32"/>
      <c r="O18" s="323"/>
      <c r="P18" s="46" t="s">
        <v>95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4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spans="1:47" x14ac:dyDescent="0.2">
      <c r="A19" s="78" t="s">
        <v>91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28"/>
      <c r="O19" s="321"/>
      <c r="P19" s="47" t="s">
        <v>91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73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 x14ac:dyDescent="0.2">
      <c r="A20" s="78" t="s">
        <v>92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128"/>
      <c r="O20" s="321"/>
      <c r="P20" s="47" t="s">
        <v>92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 s="40" customFormat="1" ht="15" x14ac:dyDescent="0.25">
      <c r="A21" s="87" t="s">
        <v>93</v>
      </c>
      <c r="B21" s="89">
        <f>B20*B19</f>
        <v>0</v>
      </c>
      <c r="C21" s="89">
        <f t="shared" ref="C21:M21" si="4">C20*C19</f>
        <v>0</v>
      </c>
      <c r="D21" s="89">
        <f t="shared" si="4"/>
        <v>0</v>
      </c>
      <c r="E21" s="89">
        <f t="shared" si="4"/>
        <v>0</v>
      </c>
      <c r="F21" s="89">
        <f t="shared" si="4"/>
        <v>0</v>
      </c>
      <c r="G21" s="89">
        <f t="shared" si="4"/>
        <v>0</v>
      </c>
      <c r="H21" s="89">
        <f t="shared" si="4"/>
        <v>0</v>
      </c>
      <c r="I21" s="89">
        <f t="shared" si="4"/>
        <v>0</v>
      </c>
      <c r="J21" s="89">
        <f t="shared" si="4"/>
        <v>0</v>
      </c>
      <c r="K21" s="89">
        <f t="shared" si="4"/>
        <v>0</v>
      </c>
      <c r="L21" s="89">
        <f>L20*L19</f>
        <v>0</v>
      </c>
      <c r="M21" s="89">
        <f t="shared" si="4"/>
        <v>0</v>
      </c>
      <c r="N21" s="133">
        <f>SUM(B21:M21)</f>
        <v>0</v>
      </c>
      <c r="O21" s="323"/>
      <c r="P21" s="87" t="s">
        <v>93</v>
      </c>
      <c r="Q21" s="89">
        <f t="shared" ref="Q21:AB21" si="5">Q20*Q19</f>
        <v>0</v>
      </c>
      <c r="R21" s="89">
        <f t="shared" si="5"/>
        <v>0</v>
      </c>
      <c r="S21" s="89">
        <f t="shared" si="5"/>
        <v>0</v>
      </c>
      <c r="T21" s="89">
        <f t="shared" si="5"/>
        <v>0</v>
      </c>
      <c r="U21" s="89">
        <f t="shared" si="5"/>
        <v>0</v>
      </c>
      <c r="V21" s="89">
        <f t="shared" si="5"/>
        <v>0</v>
      </c>
      <c r="W21" s="89">
        <f t="shared" si="5"/>
        <v>0</v>
      </c>
      <c r="X21" s="89">
        <f t="shared" si="5"/>
        <v>0</v>
      </c>
      <c r="Y21" s="89">
        <f t="shared" si="5"/>
        <v>0</v>
      </c>
      <c r="Z21" s="89">
        <f t="shared" si="5"/>
        <v>0</v>
      </c>
      <c r="AA21" s="89">
        <f t="shared" si="5"/>
        <v>0</v>
      </c>
      <c r="AB21" s="89">
        <f t="shared" si="5"/>
        <v>0</v>
      </c>
      <c r="AC21" s="89">
        <f>SUM(Q21:AB21)</f>
        <v>0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</row>
    <row r="22" spans="1:47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30"/>
      <c r="O22" s="321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 ht="6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31"/>
      <c r="O23" s="321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 s="40" customFormat="1" ht="15" x14ac:dyDescent="0.25">
      <c r="A24" s="77" t="s">
        <v>96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32"/>
      <c r="O24" s="323"/>
      <c r="P24" s="46" t="s">
        <v>96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4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</row>
    <row r="25" spans="1:47" x14ac:dyDescent="0.2">
      <c r="A25" s="78" t="s">
        <v>91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28"/>
      <c r="O25" s="321"/>
      <c r="P25" s="47" t="s">
        <v>91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73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 x14ac:dyDescent="0.2">
      <c r="A26" s="78" t="s">
        <v>92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28"/>
      <c r="O26" s="321"/>
      <c r="P26" s="47" t="s">
        <v>92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 s="40" customFormat="1" ht="15" x14ac:dyDescent="0.25">
      <c r="A27" s="87" t="s">
        <v>93</v>
      </c>
      <c r="B27" s="89">
        <f t="shared" ref="B27:M27" si="6">B26*B25</f>
        <v>0</v>
      </c>
      <c r="C27" s="89">
        <f t="shared" si="6"/>
        <v>0</v>
      </c>
      <c r="D27" s="89">
        <f t="shared" si="6"/>
        <v>0</v>
      </c>
      <c r="E27" s="89">
        <f t="shared" si="6"/>
        <v>0</v>
      </c>
      <c r="F27" s="89">
        <f t="shared" si="6"/>
        <v>0</v>
      </c>
      <c r="G27" s="89">
        <f t="shared" si="6"/>
        <v>0</v>
      </c>
      <c r="H27" s="89">
        <f t="shared" si="6"/>
        <v>0</v>
      </c>
      <c r="I27" s="89">
        <f t="shared" si="6"/>
        <v>0</v>
      </c>
      <c r="J27" s="89">
        <f t="shared" si="6"/>
        <v>0</v>
      </c>
      <c r="K27" s="89">
        <f t="shared" si="6"/>
        <v>0</v>
      </c>
      <c r="L27" s="89">
        <f t="shared" si="6"/>
        <v>0</v>
      </c>
      <c r="M27" s="89">
        <f t="shared" si="6"/>
        <v>0</v>
      </c>
      <c r="N27" s="133">
        <f>SUM(B27:M27)</f>
        <v>0</v>
      </c>
      <c r="O27" s="323"/>
      <c r="P27" s="87" t="s">
        <v>93</v>
      </c>
      <c r="Q27" s="89">
        <f t="shared" ref="Q27:AB27" si="7">Q26*Q25</f>
        <v>0</v>
      </c>
      <c r="R27" s="89">
        <f t="shared" si="7"/>
        <v>0</v>
      </c>
      <c r="S27" s="89">
        <f t="shared" si="7"/>
        <v>0</v>
      </c>
      <c r="T27" s="89">
        <f t="shared" si="7"/>
        <v>0</v>
      </c>
      <c r="U27" s="89">
        <f t="shared" si="7"/>
        <v>0</v>
      </c>
      <c r="V27" s="89">
        <f t="shared" si="7"/>
        <v>0</v>
      </c>
      <c r="W27" s="89">
        <f t="shared" si="7"/>
        <v>0</v>
      </c>
      <c r="X27" s="89">
        <f t="shared" si="7"/>
        <v>0</v>
      </c>
      <c r="Y27" s="89">
        <f t="shared" si="7"/>
        <v>0</v>
      </c>
      <c r="Z27" s="89">
        <f t="shared" si="7"/>
        <v>0</v>
      </c>
      <c r="AA27" s="89">
        <f t="shared" si="7"/>
        <v>0</v>
      </c>
      <c r="AB27" s="89">
        <f t="shared" si="7"/>
        <v>0</v>
      </c>
      <c r="AC27" s="89">
        <f>SUM(Q27:AB27)</f>
        <v>0</v>
      </c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</row>
    <row r="28" spans="1:47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30"/>
      <c r="O28" s="321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 ht="6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31"/>
      <c r="O29" s="321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 s="40" customFormat="1" ht="15" x14ac:dyDescent="0.25">
      <c r="A30" s="77" t="s">
        <v>97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32"/>
      <c r="O30" s="323"/>
      <c r="P30" s="46" t="s">
        <v>97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4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</row>
    <row r="31" spans="1:47" x14ac:dyDescent="0.2">
      <c r="A31" s="78" t="s">
        <v>91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128"/>
      <c r="O31" s="321"/>
      <c r="P31" s="47" t="s">
        <v>91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73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x14ac:dyDescent="0.2">
      <c r="A32" s="78" t="s">
        <v>92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128"/>
      <c r="O32" s="321"/>
      <c r="P32" s="47" t="s">
        <v>92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:47" s="40" customFormat="1" ht="15" x14ac:dyDescent="0.25">
      <c r="A33" s="87" t="s">
        <v>93</v>
      </c>
      <c r="B33" s="89">
        <f t="shared" ref="B33:M33" si="8">B32*B31</f>
        <v>0</v>
      </c>
      <c r="C33" s="89">
        <f t="shared" si="8"/>
        <v>0</v>
      </c>
      <c r="D33" s="89">
        <f t="shared" si="8"/>
        <v>0</v>
      </c>
      <c r="E33" s="89">
        <f t="shared" si="8"/>
        <v>0</v>
      </c>
      <c r="F33" s="89">
        <f t="shared" si="8"/>
        <v>0</v>
      </c>
      <c r="G33" s="89">
        <f t="shared" si="8"/>
        <v>0</v>
      </c>
      <c r="H33" s="89">
        <f t="shared" si="8"/>
        <v>0</v>
      </c>
      <c r="I33" s="89">
        <f t="shared" si="8"/>
        <v>0</v>
      </c>
      <c r="J33" s="89">
        <f t="shared" si="8"/>
        <v>0</v>
      </c>
      <c r="K33" s="89">
        <f t="shared" si="8"/>
        <v>0</v>
      </c>
      <c r="L33" s="89">
        <f t="shared" si="8"/>
        <v>0</v>
      </c>
      <c r="M33" s="89">
        <f t="shared" si="8"/>
        <v>0</v>
      </c>
      <c r="N33" s="133">
        <f>SUM(B33:M33)</f>
        <v>0</v>
      </c>
      <c r="O33" s="323"/>
      <c r="P33" s="87" t="s">
        <v>93</v>
      </c>
      <c r="Q33" s="89">
        <f>Q32*Q31</f>
        <v>0</v>
      </c>
      <c r="R33" s="89">
        <f t="shared" ref="R33:AB33" si="9">R32*R31</f>
        <v>0</v>
      </c>
      <c r="S33" s="89">
        <f t="shared" si="9"/>
        <v>0</v>
      </c>
      <c r="T33" s="89">
        <f t="shared" si="9"/>
        <v>0</v>
      </c>
      <c r="U33" s="89">
        <f t="shared" si="9"/>
        <v>0</v>
      </c>
      <c r="V33" s="89">
        <f t="shared" si="9"/>
        <v>0</v>
      </c>
      <c r="W33" s="89">
        <f t="shared" si="9"/>
        <v>0</v>
      </c>
      <c r="X33" s="89">
        <f t="shared" si="9"/>
        <v>0</v>
      </c>
      <c r="Y33" s="89">
        <f>Y32*Y31</f>
        <v>0</v>
      </c>
      <c r="Z33" s="89">
        <f t="shared" si="9"/>
        <v>0</v>
      </c>
      <c r="AA33" s="89">
        <f t="shared" si="9"/>
        <v>0</v>
      </c>
      <c r="AB33" s="89">
        <f t="shared" si="9"/>
        <v>0</v>
      </c>
      <c r="AC33" s="89">
        <f>SUM(Q33:AB33)</f>
        <v>0</v>
      </c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</row>
    <row r="34" spans="1:47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30"/>
      <c r="O34" s="321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</row>
    <row r="35" spans="1:47" ht="6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1"/>
      <c r="O35" s="321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</row>
    <row r="36" spans="1:47" s="51" customFormat="1" ht="15" x14ac:dyDescent="0.25">
      <c r="A36" s="89" t="s">
        <v>76</v>
      </c>
      <c r="B36" s="89">
        <f>SUM(B9,B15,B27,B21,B33)</f>
        <v>0</v>
      </c>
      <c r="C36" s="89">
        <f t="shared" ref="C36:M36" si="10">SUM(C9,C15,C27,C21,C33)</f>
        <v>0</v>
      </c>
      <c r="D36" s="89">
        <f t="shared" si="10"/>
        <v>0</v>
      </c>
      <c r="E36" s="89">
        <f t="shared" si="10"/>
        <v>0</v>
      </c>
      <c r="F36" s="89">
        <f t="shared" si="10"/>
        <v>0</v>
      </c>
      <c r="G36" s="89">
        <f t="shared" si="10"/>
        <v>0</v>
      </c>
      <c r="H36" s="89">
        <f t="shared" si="10"/>
        <v>0</v>
      </c>
      <c r="I36" s="89">
        <f t="shared" si="10"/>
        <v>0</v>
      </c>
      <c r="J36" s="89">
        <f t="shared" si="10"/>
        <v>0</v>
      </c>
      <c r="K36" s="89">
        <f t="shared" si="10"/>
        <v>0</v>
      </c>
      <c r="L36" s="89">
        <f t="shared" si="10"/>
        <v>0</v>
      </c>
      <c r="M36" s="89">
        <f t="shared" si="10"/>
        <v>0</v>
      </c>
      <c r="N36" s="133">
        <f>SUM(B36:M36)</f>
        <v>0</v>
      </c>
      <c r="O36" s="324"/>
      <c r="P36" s="89" t="s">
        <v>89</v>
      </c>
      <c r="Q36" s="89">
        <f>SUM(Q9,Q15,Q27,Q21,Q33)</f>
        <v>0</v>
      </c>
      <c r="R36" s="89">
        <f t="shared" ref="R36:AB36" si="11">SUM(R9,R15,R27,R21,R33)</f>
        <v>0</v>
      </c>
      <c r="S36" s="89">
        <f t="shared" si="11"/>
        <v>0</v>
      </c>
      <c r="T36" s="89">
        <f t="shared" si="11"/>
        <v>0</v>
      </c>
      <c r="U36" s="89">
        <f t="shared" si="11"/>
        <v>0</v>
      </c>
      <c r="V36" s="89">
        <f t="shared" si="11"/>
        <v>0</v>
      </c>
      <c r="W36" s="89">
        <f t="shared" si="11"/>
        <v>0</v>
      </c>
      <c r="X36" s="89">
        <f t="shared" si="11"/>
        <v>0</v>
      </c>
      <c r="Y36" s="89">
        <f t="shared" si="11"/>
        <v>0</v>
      </c>
      <c r="Z36" s="89">
        <f t="shared" si="11"/>
        <v>0</v>
      </c>
      <c r="AA36" s="89">
        <f t="shared" si="11"/>
        <v>0</v>
      </c>
      <c r="AB36" s="89">
        <f t="shared" si="11"/>
        <v>0</v>
      </c>
      <c r="AC36" s="89">
        <f>SUM(Q36:AB36)</f>
        <v>0</v>
      </c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</row>
    <row r="37" spans="1:47" x14ac:dyDescent="0.2">
      <c r="A37" s="401"/>
      <c r="N37" s="406"/>
      <c r="O37" s="321"/>
      <c r="P37" s="401"/>
      <c r="AC37" s="453"/>
      <c r="AD37" s="402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</row>
    <row r="38" spans="1:47" ht="15" x14ac:dyDescent="0.25">
      <c r="A38" s="451" t="s">
        <v>104</v>
      </c>
      <c r="O38" s="405"/>
      <c r="P38" s="400" t="s">
        <v>105</v>
      </c>
      <c r="AC38" s="454"/>
      <c r="AD38" s="402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</row>
    <row r="39" spans="1:47" x14ac:dyDescent="0.2">
      <c r="A39" s="396"/>
      <c r="B39" s="82"/>
      <c r="C39" s="84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405"/>
      <c r="P39" s="396"/>
      <c r="AC39" s="461"/>
      <c r="AD39" s="402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</row>
    <row r="40" spans="1:47" x14ac:dyDescent="0.2">
      <c r="A40" s="398"/>
      <c r="B40" s="407"/>
      <c r="C40" s="84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3"/>
      <c r="O40" s="405"/>
      <c r="P40" s="458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60"/>
      <c r="AD40" s="402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</row>
    <row r="41" spans="1:47" x14ac:dyDescent="0.2">
      <c r="A41" s="399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403"/>
      <c r="O41" s="321"/>
      <c r="P41" s="46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397"/>
      <c r="AD41" s="402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</row>
    <row r="42" spans="1:47" x14ac:dyDescent="0.2">
      <c r="A42" s="39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405"/>
      <c r="P42" s="398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397"/>
      <c r="AD42" s="402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</row>
    <row r="43" spans="1:47" x14ac:dyDescent="0.2">
      <c r="A43" s="399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405"/>
      <c r="P43" s="398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397"/>
      <c r="AD43" s="402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</row>
    <row r="44" spans="1:47" x14ac:dyDescent="0.2">
      <c r="A44" s="399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405"/>
      <c r="P44" s="398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397"/>
      <c r="AD44" s="402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</row>
    <row r="45" spans="1:47" x14ac:dyDescent="0.2">
      <c r="A45" s="399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405"/>
      <c r="P45" s="398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397"/>
      <c r="AD45" s="402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</row>
    <row r="46" spans="1:47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</row>
    <row r="47" spans="1:47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</row>
    <row r="48" spans="1:47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</row>
    <row r="49" spans="1:47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</row>
    <row r="50" spans="1:47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</row>
    <row r="51" spans="1:47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</row>
    <row r="52" spans="1:47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</row>
    <row r="53" spans="1:47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</row>
    <row r="54" spans="1:47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</row>
    <row r="55" spans="1:47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</row>
    <row r="56" spans="1:47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</row>
    <row r="57" spans="1:47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</row>
    <row r="58" spans="1:47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</row>
    <row r="59" spans="1:47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</row>
    <row r="60" spans="1:47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</row>
    <row r="61" spans="1:47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</row>
    <row r="62" spans="1:47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</row>
    <row r="63" spans="1:47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</row>
    <row r="64" spans="1:47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</row>
    <row r="65" spans="1:47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</row>
    <row r="66" spans="1:47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</row>
    <row r="67" spans="1:47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</row>
    <row r="68" spans="1:47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</row>
    <row r="69" spans="1:47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</row>
    <row r="70" spans="1:47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</row>
    <row r="71" spans="1:47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</row>
    <row r="72" spans="1:47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</row>
    <row r="73" spans="1:47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</row>
    <row r="74" spans="1:47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</row>
    <row r="75" spans="1:47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</row>
    <row r="76" spans="1:47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</row>
    <row r="77" spans="1:47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</row>
    <row r="78" spans="1:47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</row>
    <row r="79" spans="1:47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</row>
    <row r="80" spans="1:47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</row>
    <row r="81" spans="1:47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</row>
    <row r="82" spans="1:47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</row>
    <row r="83" spans="1:47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</row>
    <row r="84" spans="1:47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</row>
    <row r="85" spans="1:47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</row>
    <row r="86" spans="1:47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</row>
    <row r="87" spans="1:47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</row>
    <row r="88" spans="1:47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</row>
    <row r="89" spans="1:47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</row>
    <row r="90" spans="1:47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</row>
    <row r="91" spans="1:47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</row>
    <row r="92" spans="1:47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</row>
    <row r="93" spans="1:47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</row>
    <row r="94" spans="1:47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5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</row>
    <row r="95" spans="1:47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5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</row>
    <row r="96" spans="1:47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5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</row>
    <row r="97" spans="1:47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</row>
    <row r="98" spans="1:47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5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</row>
    <row r="99" spans="1:47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5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</row>
    <row r="100" spans="1:47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</row>
    <row r="101" spans="1:47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5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</row>
    <row r="102" spans="1:47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5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</row>
    <row r="103" spans="1:47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5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</row>
    <row r="104" spans="1:47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5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</row>
    <row r="105" spans="1:47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5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</row>
    <row r="106" spans="1:47" x14ac:dyDescent="0.2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5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</row>
    <row r="107" spans="1:47" x14ac:dyDescent="0.2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</row>
    <row r="108" spans="1:47" x14ac:dyDescent="0.2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5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</row>
    <row r="109" spans="1:47" x14ac:dyDescent="0.2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5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</row>
    <row r="110" spans="1:47" x14ac:dyDescent="0.2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5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</row>
    <row r="111" spans="1:47" x14ac:dyDescent="0.2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5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</row>
    <row r="112" spans="1:47" x14ac:dyDescent="0.2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5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</row>
    <row r="113" spans="1:47" x14ac:dyDescent="0.2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5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</row>
    <row r="114" spans="1:47" x14ac:dyDescent="0.2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</row>
    <row r="115" spans="1:47" x14ac:dyDescent="0.2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5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</row>
    <row r="116" spans="1:47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5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</row>
    <row r="117" spans="1:47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5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</row>
    <row r="118" spans="1:47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</row>
    <row r="119" spans="1:47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</row>
    <row r="120" spans="1:47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</row>
    <row r="121" spans="1:47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5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</row>
    <row r="122" spans="1:47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5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</row>
  </sheetData>
  <sheetProtection formatCells="0" formatColumns="0" insertColumns="0" insertRows="0"/>
  <mergeCells count="2">
    <mergeCell ref="A4:N4"/>
    <mergeCell ref="P4:AC4"/>
  </mergeCells>
  <pageMargins left="0.25" right="0.25" top="1" bottom="1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8A618"/>
  </sheetPr>
  <dimension ref="A1:AV122"/>
  <sheetViews>
    <sheetView showGridLines="0" zoomScale="110" zoomScaleNormal="110" workbookViewId="0">
      <pane xSplit="1" topLeftCell="B1" activePane="topRight" state="frozen"/>
      <selection pane="topRight"/>
    </sheetView>
  </sheetViews>
  <sheetFormatPr defaultColWidth="11.42578125" defaultRowHeight="14.25" x14ac:dyDescent="0.2"/>
  <cols>
    <col min="1" max="1" width="19" style="41" customWidth="1"/>
    <col min="2" max="13" width="12.85546875" style="41" customWidth="1"/>
    <col min="14" max="14" width="12.85546875" style="42" customWidth="1"/>
    <col min="15" max="15" width="11.42578125" style="41"/>
    <col min="16" max="16" width="19.85546875" style="41" customWidth="1"/>
    <col min="17" max="29" width="12.85546875" style="41" customWidth="1"/>
    <col min="30" max="16384" width="11.42578125" style="41"/>
  </cols>
  <sheetData>
    <row r="1" spans="1:48" ht="15" x14ac:dyDescent="0.25">
      <c r="P1" s="40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8" ht="18.75" customHeight="1" x14ac:dyDescent="0.3">
      <c r="A2" s="52" t="s">
        <v>60</v>
      </c>
      <c r="C2" s="56" t="str">
        <f>'Sales Forecast - Yr1+Yr2'!$C$2</f>
        <v>Your Business Name Here</v>
      </c>
      <c r="K2" s="72"/>
      <c r="P2" s="40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8" s="294" customFormat="1" ht="20.25" x14ac:dyDescent="0.3">
      <c r="A3" s="456" t="s">
        <v>106</v>
      </c>
      <c r="N3" s="295"/>
      <c r="O3" s="321"/>
      <c r="P3" s="456" t="s">
        <v>107</v>
      </c>
      <c r="AC3" s="463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1:48" s="294" customFormat="1" ht="15" x14ac:dyDescent="0.25">
      <c r="A4" s="597"/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321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</row>
    <row r="5" spans="1:48" s="45" customFormat="1" ht="15" x14ac:dyDescent="0.25">
      <c r="A5" s="43"/>
      <c r="B5" s="86" t="s">
        <v>64</v>
      </c>
      <c r="C5" s="86" t="s">
        <v>65</v>
      </c>
      <c r="D5" s="86" t="s">
        <v>66</v>
      </c>
      <c r="E5" s="86" t="s">
        <v>67</v>
      </c>
      <c r="F5" s="86" t="s">
        <v>68</v>
      </c>
      <c r="G5" s="86" t="s">
        <v>69</v>
      </c>
      <c r="H5" s="86" t="s">
        <v>70</v>
      </c>
      <c r="I5" s="86" t="s">
        <v>71</v>
      </c>
      <c r="J5" s="86" t="s">
        <v>72</v>
      </c>
      <c r="K5" s="86" t="s">
        <v>73</v>
      </c>
      <c r="L5" s="86" t="s">
        <v>74</v>
      </c>
      <c r="M5" s="86" t="s">
        <v>75</v>
      </c>
      <c r="N5" s="80" t="s">
        <v>76</v>
      </c>
      <c r="O5" s="322"/>
      <c r="P5" s="86"/>
      <c r="Q5" s="86" t="s">
        <v>77</v>
      </c>
      <c r="R5" s="86" t="s">
        <v>78</v>
      </c>
      <c r="S5" s="86" t="s">
        <v>79</v>
      </c>
      <c r="T5" s="86" t="s">
        <v>80</v>
      </c>
      <c r="U5" s="86" t="s">
        <v>81</v>
      </c>
      <c r="V5" s="86" t="s">
        <v>82</v>
      </c>
      <c r="W5" s="86" t="s">
        <v>83</v>
      </c>
      <c r="X5" s="86" t="s">
        <v>84</v>
      </c>
      <c r="Y5" s="86" t="s">
        <v>85</v>
      </c>
      <c r="Z5" s="86" t="s">
        <v>86</v>
      </c>
      <c r="AA5" s="86" t="s">
        <v>87</v>
      </c>
      <c r="AB5" s="86" t="s">
        <v>88</v>
      </c>
      <c r="AC5" s="80" t="s">
        <v>89</v>
      </c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</row>
    <row r="6" spans="1:48" s="40" customFormat="1" ht="15" x14ac:dyDescent="0.25">
      <c r="A6" s="77" t="s">
        <v>90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80"/>
      <c r="O6" s="323"/>
      <c r="P6" s="46" t="s">
        <v>90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4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1:48" x14ac:dyDescent="0.2">
      <c r="A7" s="78" t="s">
        <v>91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81"/>
      <c r="O7" s="321"/>
      <c r="P7" s="47" t="s">
        <v>91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1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</row>
    <row r="8" spans="1:48" x14ac:dyDescent="0.2">
      <c r="A8" s="78" t="s">
        <v>92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128"/>
      <c r="O8" s="321"/>
      <c r="P8" s="47" t="s">
        <v>92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8" s="40" customFormat="1" ht="15" x14ac:dyDescent="0.25">
      <c r="A9" s="87" t="s">
        <v>93</v>
      </c>
      <c r="B9" s="88">
        <f>B8*B7</f>
        <v>0</v>
      </c>
      <c r="C9" s="88">
        <f t="shared" ref="C9:G9" si="0">C8*C7</f>
        <v>0</v>
      </c>
      <c r="D9" s="88">
        <f t="shared" si="0"/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>H8*H7</f>
        <v>0</v>
      </c>
      <c r="I9" s="88">
        <f t="shared" ref="I9:M9" si="1">I8*I7</f>
        <v>0</v>
      </c>
      <c r="J9" s="88">
        <f t="shared" si="1"/>
        <v>0</v>
      </c>
      <c r="K9" s="88">
        <f t="shared" si="1"/>
        <v>0</v>
      </c>
      <c r="L9" s="88">
        <f t="shared" si="1"/>
        <v>0</v>
      </c>
      <c r="M9" s="88">
        <f t="shared" si="1"/>
        <v>0</v>
      </c>
      <c r="N9" s="212">
        <f>SUM(B9:M9)</f>
        <v>0</v>
      </c>
      <c r="O9" s="323"/>
      <c r="P9" s="87" t="s">
        <v>93</v>
      </c>
      <c r="Q9" s="89">
        <f>Q8*Q7</f>
        <v>0</v>
      </c>
      <c r="R9" s="89">
        <f t="shared" ref="R9:AB9" si="2">R8*R7</f>
        <v>0</v>
      </c>
      <c r="S9" s="89">
        <f t="shared" si="2"/>
        <v>0</v>
      </c>
      <c r="T9" s="89">
        <f t="shared" si="2"/>
        <v>0</v>
      </c>
      <c r="U9" s="89">
        <f t="shared" si="2"/>
        <v>0</v>
      </c>
      <c r="V9" s="89">
        <f t="shared" si="2"/>
        <v>0</v>
      </c>
      <c r="W9" s="89">
        <f t="shared" si="2"/>
        <v>0</v>
      </c>
      <c r="X9" s="89">
        <f t="shared" si="2"/>
        <v>0</v>
      </c>
      <c r="Y9" s="89">
        <f t="shared" si="2"/>
        <v>0</v>
      </c>
      <c r="Z9" s="89">
        <f t="shared" si="2"/>
        <v>0</v>
      </c>
      <c r="AA9" s="89">
        <f t="shared" si="2"/>
        <v>0</v>
      </c>
      <c r="AB9" s="89">
        <f t="shared" si="2"/>
        <v>0</v>
      </c>
      <c r="AC9" s="89">
        <f>SUM(Q9:AB9)</f>
        <v>0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</row>
    <row r="10" spans="1:48" ht="17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30"/>
      <c r="O10" s="321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8" ht="6.7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31"/>
      <c r="O11" s="321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8" s="40" customFormat="1" ht="15" x14ac:dyDescent="0.25">
      <c r="A12" s="77" t="s">
        <v>94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32"/>
      <c r="O12" s="323"/>
      <c r="P12" s="46" t="s">
        <v>94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4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</row>
    <row r="13" spans="1:48" x14ac:dyDescent="0.2">
      <c r="A13" s="78" t="s">
        <v>91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28"/>
      <c r="O13" s="321"/>
      <c r="P13" s="47" t="s">
        <v>91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81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8" x14ac:dyDescent="0.2">
      <c r="A14" s="78" t="s">
        <v>92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128"/>
      <c r="O14" s="321"/>
      <c r="P14" s="47" t="s">
        <v>92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8" s="40" customFormat="1" ht="15" x14ac:dyDescent="0.25">
      <c r="A15" s="87" t="s">
        <v>93</v>
      </c>
      <c r="B15" s="89">
        <f>B14*B13</f>
        <v>0</v>
      </c>
      <c r="C15" s="89">
        <f t="shared" ref="C15:M15" si="3">C14*C13</f>
        <v>0</v>
      </c>
      <c r="D15" s="89">
        <f t="shared" si="3"/>
        <v>0</v>
      </c>
      <c r="E15" s="89">
        <f t="shared" si="3"/>
        <v>0</v>
      </c>
      <c r="F15" s="89">
        <f t="shared" si="3"/>
        <v>0</v>
      </c>
      <c r="G15" s="89">
        <f t="shared" si="3"/>
        <v>0</v>
      </c>
      <c r="H15" s="89">
        <f t="shared" si="3"/>
        <v>0</v>
      </c>
      <c r="I15" s="89">
        <f t="shared" si="3"/>
        <v>0</v>
      </c>
      <c r="J15" s="89">
        <f t="shared" si="3"/>
        <v>0</v>
      </c>
      <c r="K15" s="89">
        <f t="shared" si="3"/>
        <v>0</v>
      </c>
      <c r="L15" s="89">
        <f t="shared" si="3"/>
        <v>0</v>
      </c>
      <c r="M15" s="89">
        <f t="shared" si="3"/>
        <v>0</v>
      </c>
      <c r="N15" s="213">
        <f>SUM(B15:M15)</f>
        <v>0</v>
      </c>
      <c r="O15" s="323"/>
      <c r="P15" s="87" t="s">
        <v>93</v>
      </c>
      <c r="Q15" s="89">
        <f>Q14*Q13</f>
        <v>0</v>
      </c>
      <c r="R15" s="89">
        <f t="shared" ref="R15:AB15" si="4">R14*R13</f>
        <v>0</v>
      </c>
      <c r="S15" s="89">
        <f t="shared" si="4"/>
        <v>0</v>
      </c>
      <c r="T15" s="89">
        <f t="shared" si="4"/>
        <v>0</v>
      </c>
      <c r="U15" s="89">
        <f t="shared" si="4"/>
        <v>0</v>
      </c>
      <c r="V15" s="89">
        <f t="shared" si="4"/>
        <v>0</v>
      </c>
      <c r="W15" s="89">
        <f t="shared" si="4"/>
        <v>0</v>
      </c>
      <c r="X15" s="89">
        <f t="shared" si="4"/>
        <v>0</v>
      </c>
      <c r="Y15" s="89">
        <f t="shared" si="4"/>
        <v>0</v>
      </c>
      <c r="Z15" s="89">
        <f t="shared" si="4"/>
        <v>0</v>
      </c>
      <c r="AA15" s="89">
        <f t="shared" si="4"/>
        <v>0</v>
      </c>
      <c r="AB15" s="89">
        <f t="shared" si="4"/>
        <v>0</v>
      </c>
      <c r="AC15" s="89">
        <f>SUM(Q15:AB15)</f>
        <v>0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</row>
    <row r="16" spans="1:48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30"/>
      <c r="O16" s="321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 ht="6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31"/>
      <c r="O17" s="321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 s="40" customFormat="1" ht="15" x14ac:dyDescent="0.25">
      <c r="A18" s="77" t="s">
        <v>95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32"/>
      <c r="O18" s="323"/>
      <c r="P18" s="46" t="s">
        <v>95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4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spans="1:47" x14ac:dyDescent="0.2">
      <c r="A19" s="78" t="s">
        <v>91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28"/>
      <c r="O19" s="321"/>
      <c r="P19" s="47" t="s">
        <v>91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81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 x14ac:dyDescent="0.2">
      <c r="A20" s="78" t="s">
        <v>92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128"/>
      <c r="O20" s="321"/>
      <c r="P20" s="47" t="s">
        <v>92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 s="40" customFormat="1" ht="15" x14ac:dyDescent="0.25">
      <c r="A21" s="87" t="s">
        <v>93</v>
      </c>
      <c r="B21" s="89">
        <f>B20*B19</f>
        <v>0</v>
      </c>
      <c r="C21" s="89">
        <f t="shared" ref="C21:K21" si="5">C20*C19</f>
        <v>0</v>
      </c>
      <c r="D21" s="89">
        <f t="shared" si="5"/>
        <v>0</v>
      </c>
      <c r="E21" s="89">
        <f t="shared" si="5"/>
        <v>0</v>
      </c>
      <c r="F21" s="89">
        <f t="shared" si="5"/>
        <v>0</v>
      </c>
      <c r="G21" s="89">
        <f t="shared" si="5"/>
        <v>0</v>
      </c>
      <c r="H21" s="89">
        <f t="shared" si="5"/>
        <v>0</v>
      </c>
      <c r="I21" s="89">
        <f t="shared" si="5"/>
        <v>0</v>
      </c>
      <c r="J21" s="89">
        <f t="shared" si="5"/>
        <v>0</v>
      </c>
      <c r="K21" s="89">
        <f t="shared" si="5"/>
        <v>0</v>
      </c>
      <c r="L21" s="89">
        <f>L20*L19</f>
        <v>0</v>
      </c>
      <c r="M21" s="89">
        <f t="shared" ref="M21" si="6">M20*M19</f>
        <v>0</v>
      </c>
      <c r="N21" s="213">
        <f>SUM(B21:M21)</f>
        <v>0</v>
      </c>
      <c r="O21" s="323"/>
      <c r="P21" s="87" t="s">
        <v>93</v>
      </c>
      <c r="Q21" s="89">
        <f t="shared" ref="Q21:AB21" si="7">Q20*Q19</f>
        <v>0</v>
      </c>
      <c r="R21" s="89">
        <f t="shared" si="7"/>
        <v>0</v>
      </c>
      <c r="S21" s="89">
        <f t="shared" si="7"/>
        <v>0</v>
      </c>
      <c r="T21" s="89">
        <f t="shared" si="7"/>
        <v>0</v>
      </c>
      <c r="U21" s="89">
        <f t="shared" si="7"/>
        <v>0</v>
      </c>
      <c r="V21" s="89">
        <f t="shared" si="7"/>
        <v>0</v>
      </c>
      <c r="W21" s="89">
        <f t="shared" si="7"/>
        <v>0</v>
      </c>
      <c r="X21" s="89">
        <f t="shared" si="7"/>
        <v>0</v>
      </c>
      <c r="Y21" s="89">
        <f t="shared" si="7"/>
        <v>0</v>
      </c>
      <c r="Z21" s="89">
        <f t="shared" si="7"/>
        <v>0</v>
      </c>
      <c r="AA21" s="89">
        <f t="shared" si="7"/>
        <v>0</v>
      </c>
      <c r="AB21" s="89">
        <f t="shared" si="7"/>
        <v>0</v>
      </c>
      <c r="AC21" s="89">
        <f>SUM(Q21:AB21)</f>
        <v>0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</row>
    <row r="22" spans="1:47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30"/>
      <c r="O22" s="321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 ht="6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31"/>
      <c r="O23" s="321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 s="40" customFormat="1" ht="15" x14ac:dyDescent="0.25">
      <c r="A24" s="77" t="s">
        <v>96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32"/>
      <c r="O24" s="323"/>
      <c r="P24" s="46" t="s">
        <v>96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4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</row>
    <row r="25" spans="1:47" x14ac:dyDescent="0.2">
      <c r="A25" s="78" t="s">
        <v>91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28"/>
      <c r="O25" s="321"/>
      <c r="P25" s="47" t="s">
        <v>91</v>
      </c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81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 x14ac:dyDescent="0.2">
      <c r="A26" s="78" t="s">
        <v>92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28"/>
      <c r="O26" s="321"/>
      <c r="P26" s="47" t="s">
        <v>92</v>
      </c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 s="40" customFormat="1" ht="15" x14ac:dyDescent="0.25">
      <c r="A27" s="87" t="s">
        <v>93</v>
      </c>
      <c r="B27" s="89">
        <f t="shared" ref="B27:M27" si="8">B26*B25</f>
        <v>0</v>
      </c>
      <c r="C27" s="89">
        <f t="shared" si="8"/>
        <v>0</v>
      </c>
      <c r="D27" s="89">
        <f t="shared" si="8"/>
        <v>0</v>
      </c>
      <c r="E27" s="89">
        <f t="shared" si="8"/>
        <v>0</v>
      </c>
      <c r="F27" s="89">
        <f t="shared" si="8"/>
        <v>0</v>
      </c>
      <c r="G27" s="89">
        <f t="shared" si="8"/>
        <v>0</v>
      </c>
      <c r="H27" s="89">
        <f t="shared" si="8"/>
        <v>0</v>
      </c>
      <c r="I27" s="89">
        <f t="shared" si="8"/>
        <v>0</v>
      </c>
      <c r="J27" s="89">
        <f t="shared" si="8"/>
        <v>0</v>
      </c>
      <c r="K27" s="89">
        <f t="shared" si="8"/>
        <v>0</v>
      </c>
      <c r="L27" s="89">
        <f t="shared" si="8"/>
        <v>0</v>
      </c>
      <c r="M27" s="89">
        <f t="shared" si="8"/>
        <v>0</v>
      </c>
      <c r="N27" s="213">
        <f>SUM(B27:M27)</f>
        <v>0</v>
      </c>
      <c r="O27" s="323"/>
      <c r="P27" s="87" t="s">
        <v>93</v>
      </c>
      <c r="Q27" s="89">
        <f t="shared" ref="Q27:AB27" si="9">Q26*Q25</f>
        <v>0</v>
      </c>
      <c r="R27" s="89">
        <f t="shared" si="9"/>
        <v>0</v>
      </c>
      <c r="S27" s="89">
        <f t="shared" si="9"/>
        <v>0</v>
      </c>
      <c r="T27" s="89">
        <f t="shared" si="9"/>
        <v>0</v>
      </c>
      <c r="U27" s="89">
        <f t="shared" si="9"/>
        <v>0</v>
      </c>
      <c r="V27" s="89">
        <f t="shared" si="9"/>
        <v>0</v>
      </c>
      <c r="W27" s="89">
        <f t="shared" si="9"/>
        <v>0</v>
      </c>
      <c r="X27" s="89">
        <f t="shared" si="9"/>
        <v>0</v>
      </c>
      <c r="Y27" s="89">
        <f t="shared" si="9"/>
        <v>0</v>
      </c>
      <c r="Z27" s="89">
        <f t="shared" si="9"/>
        <v>0</v>
      </c>
      <c r="AA27" s="89">
        <f t="shared" si="9"/>
        <v>0</v>
      </c>
      <c r="AB27" s="89">
        <f t="shared" si="9"/>
        <v>0</v>
      </c>
      <c r="AC27" s="89">
        <f>SUM(Q27:AB27)</f>
        <v>0</v>
      </c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</row>
    <row r="28" spans="1:47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30"/>
      <c r="O28" s="321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 ht="6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31"/>
      <c r="O29" s="321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 s="40" customFormat="1" ht="15" x14ac:dyDescent="0.25">
      <c r="A30" s="77" t="s">
        <v>97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32"/>
      <c r="O30" s="323"/>
      <c r="P30" s="46" t="s">
        <v>97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4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</row>
    <row r="31" spans="1:47" x14ac:dyDescent="0.2">
      <c r="A31" s="78" t="s">
        <v>91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128"/>
      <c r="O31" s="321"/>
      <c r="P31" s="47" t="s">
        <v>91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81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x14ac:dyDescent="0.2">
      <c r="A32" s="78" t="s">
        <v>92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128"/>
      <c r="O32" s="321"/>
      <c r="P32" s="47" t="s">
        <v>92</v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:47" s="40" customFormat="1" ht="15" x14ac:dyDescent="0.25">
      <c r="A33" s="87" t="s">
        <v>93</v>
      </c>
      <c r="B33" s="89">
        <f t="shared" ref="B33:M33" si="10">B32*B31</f>
        <v>0</v>
      </c>
      <c r="C33" s="89">
        <f t="shared" si="10"/>
        <v>0</v>
      </c>
      <c r="D33" s="89">
        <f t="shared" si="10"/>
        <v>0</v>
      </c>
      <c r="E33" s="89">
        <f t="shared" si="10"/>
        <v>0</v>
      </c>
      <c r="F33" s="89">
        <f t="shared" si="10"/>
        <v>0</v>
      </c>
      <c r="G33" s="89">
        <f t="shared" si="10"/>
        <v>0</v>
      </c>
      <c r="H33" s="89">
        <f t="shared" si="10"/>
        <v>0</v>
      </c>
      <c r="I33" s="89">
        <f t="shared" si="10"/>
        <v>0</v>
      </c>
      <c r="J33" s="89">
        <f t="shared" si="10"/>
        <v>0</v>
      </c>
      <c r="K33" s="89">
        <f t="shared" si="10"/>
        <v>0</v>
      </c>
      <c r="L33" s="89">
        <f t="shared" si="10"/>
        <v>0</v>
      </c>
      <c r="M33" s="89">
        <f t="shared" si="10"/>
        <v>0</v>
      </c>
      <c r="N33" s="213">
        <f>SUM(B33:M33)</f>
        <v>0</v>
      </c>
      <c r="O33" s="323"/>
      <c r="P33" s="87" t="s">
        <v>93</v>
      </c>
      <c r="Q33" s="89">
        <f>Q32*Q31</f>
        <v>0</v>
      </c>
      <c r="R33" s="89">
        <f t="shared" ref="R33:X33" si="11">R32*R31</f>
        <v>0</v>
      </c>
      <c r="S33" s="89">
        <f t="shared" si="11"/>
        <v>0</v>
      </c>
      <c r="T33" s="89">
        <f t="shared" si="11"/>
        <v>0</v>
      </c>
      <c r="U33" s="89">
        <f t="shared" si="11"/>
        <v>0</v>
      </c>
      <c r="V33" s="89">
        <f t="shared" si="11"/>
        <v>0</v>
      </c>
      <c r="W33" s="89">
        <f t="shared" si="11"/>
        <v>0</v>
      </c>
      <c r="X33" s="89">
        <f t="shared" si="11"/>
        <v>0</v>
      </c>
      <c r="Y33" s="89">
        <f>Y32*Y31</f>
        <v>0</v>
      </c>
      <c r="Z33" s="89">
        <f t="shared" ref="Z33:AB33" si="12">Z32*Z31</f>
        <v>0</v>
      </c>
      <c r="AA33" s="89">
        <f t="shared" si="12"/>
        <v>0</v>
      </c>
      <c r="AB33" s="89">
        <f t="shared" si="12"/>
        <v>0</v>
      </c>
      <c r="AC33" s="89">
        <f>SUM(Q33:AB33)</f>
        <v>0</v>
      </c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</row>
    <row r="34" spans="1:47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30"/>
      <c r="O34" s="321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</row>
    <row r="35" spans="1:47" ht="6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1"/>
      <c r="O35" s="321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</row>
    <row r="36" spans="1:47" s="51" customFormat="1" ht="15" x14ac:dyDescent="0.25">
      <c r="A36" s="89" t="s">
        <v>76</v>
      </c>
      <c r="B36" s="89">
        <f>SUM(B9,B15,B27,B21,B33)</f>
        <v>0</v>
      </c>
      <c r="C36" s="89">
        <f t="shared" ref="C36:M36" si="13">SUM(C9,C15,C27,C21,C33)</f>
        <v>0</v>
      </c>
      <c r="D36" s="89">
        <f t="shared" si="13"/>
        <v>0</v>
      </c>
      <c r="E36" s="89">
        <f t="shared" si="13"/>
        <v>0</v>
      </c>
      <c r="F36" s="89">
        <f t="shared" si="13"/>
        <v>0</v>
      </c>
      <c r="G36" s="89">
        <f t="shared" si="13"/>
        <v>0</v>
      </c>
      <c r="H36" s="89">
        <f t="shared" si="13"/>
        <v>0</v>
      </c>
      <c r="I36" s="89">
        <f t="shared" si="13"/>
        <v>0</v>
      </c>
      <c r="J36" s="89">
        <f t="shared" si="13"/>
        <v>0</v>
      </c>
      <c r="K36" s="89">
        <f t="shared" si="13"/>
        <v>0</v>
      </c>
      <c r="L36" s="89">
        <f t="shared" si="13"/>
        <v>0</v>
      </c>
      <c r="M36" s="89">
        <f t="shared" si="13"/>
        <v>0</v>
      </c>
      <c r="N36" s="213">
        <f>SUM(B36:M36)</f>
        <v>0</v>
      </c>
      <c r="O36" s="324"/>
      <c r="P36" s="89" t="s">
        <v>89</v>
      </c>
      <c r="Q36" s="89">
        <f>SUM(Q9,Q15,Q27,Q21,Q33)</f>
        <v>0</v>
      </c>
      <c r="R36" s="89">
        <f t="shared" ref="R36:AB36" si="14">SUM(R9,R15,R27,R21,R33)</f>
        <v>0</v>
      </c>
      <c r="S36" s="89">
        <f t="shared" si="14"/>
        <v>0</v>
      </c>
      <c r="T36" s="89">
        <f t="shared" si="14"/>
        <v>0</v>
      </c>
      <c r="U36" s="89">
        <f t="shared" si="14"/>
        <v>0</v>
      </c>
      <c r="V36" s="89">
        <f t="shared" si="14"/>
        <v>0</v>
      </c>
      <c r="W36" s="89">
        <f t="shared" si="14"/>
        <v>0</v>
      </c>
      <c r="X36" s="89">
        <f t="shared" si="14"/>
        <v>0</v>
      </c>
      <c r="Y36" s="89">
        <f t="shared" si="14"/>
        <v>0</v>
      </c>
      <c r="Z36" s="89">
        <f t="shared" si="14"/>
        <v>0</v>
      </c>
      <c r="AA36" s="89">
        <f t="shared" si="14"/>
        <v>0</v>
      </c>
      <c r="AB36" s="89">
        <f t="shared" si="14"/>
        <v>0</v>
      </c>
      <c r="AC36" s="89">
        <f>SUM(Q36:AB36)</f>
        <v>0</v>
      </c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</row>
    <row r="37" spans="1:47" x14ac:dyDescent="0.2">
      <c r="A37" s="401"/>
      <c r="O37" s="405"/>
      <c r="P37" s="465"/>
      <c r="AC37" s="453"/>
      <c r="AD37" s="46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</row>
    <row r="38" spans="1:47" ht="15" x14ac:dyDescent="0.25">
      <c r="A38" s="451" t="s">
        <v>108</v>
      </c>
      <c r="O38" s="405"/>
      <c r="P38" s="466" t="s">
        <v>109</v>
      </c>
      <c r="AC38" s="454"/>
      <c r="AD38" s="46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</row>
    <row r="39" spans="1:47" x14ac:dyDescent="0.2">
      <c r="A39" s="396"/>
      <c r="B39" s="84"/>
      <c r="C39" s="84"/>
      <c r="D39" s="82"/>
      <c r="E39" s="82"/>
      <c r="F39" s="82"/>
      <c r="G39" s="82"/>
      <c r="H39" s="82"/>
      <c r="I39" s="84"/>
      <c r="J39" s="82"/>
      <c r="K39" s="82"/>
      <c r="L39" s="82"/>
      <c r="M39" s="82"/>
      <c r="N39" s="397"/>
      <c r="O39" s="405"/>
      <c r="P39" s="408"/>
      <c r="Q39" s="214"/>
      <c r="R39" s="214"/>
      <c r="T39" s="214"/>
      <c r="X39" s="214"/>
      <c r="Y39" s="214"/>
      <c r="AC39" s="454"/>
      <c r="AD39" s="46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</row>
    <row r="40" spans="1:47" x14ac:dyDescent="0.2">
      <c r="A40" s="398"/>
      <c r="B40" s="84"/>
      <c r="C40" s="84"/>
      <c r="D40" s="407"/>
      <c r="E40" s="407"/>
      <c r="F40" s="407"/>
      <c r="G40" s="407"/>
      <c r="H40" s="407"/>
      <c r="I40" s="84"/>
      <c r="J40" s="407"/>
      <c r="K40" s="407"/>
      <c r="L40" s="407"/>
      <c r="M40" s="407"/>
      <c r="N40" s="85"/>
      <c r="O40" s="405"/>
      <c r="P40" s="458"/>
      <c r="Q40" s="459"/>
      <c r="S40" s="459"/>
      <c r="U40" s="459"/>
      <c r="V40" s="459"/>
      <c r="W40" s="459"/>
      <c r="Z40" s="459"/>
      <c r="AA40" s="459"/>
      <c r="AB40" s="459"/>
      <c r="AC40" s="460"/>
      <c r="AD40" s="46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</row>
    <row r="41" spans="1:47" x14ac:dyDescent="0.2">
      <c r="A41" s="399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405"/>
      <c r="P41" s="398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3"/>
      <c r="AD41" s="46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</row>
    <row r="42" spans="1:47" x14ac:dyDescent="0.2">
      <c r="A42" s="39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405"/>
      <c r="P42" s="398"/>
      <c r="Q42" s="407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397"/>
      <c r="AD42" s="46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</row>
    <row r="43" spans="1:47" x14ac:dyDescent="0.2">
      <c r="A43" s="399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405"/>
      <c r="P43" s="398"/>
      <c r="Q43" s="407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397"/>
      <c r="AD43" s="46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</row>
    <row r="44" spans="1:47" x14ac:dyDescent="0.2">
      <c r="A44" s="399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405"/>
      <c r="P44" s="398"/>
      <c r="Q44" s="407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397"/>
      <c r="AD44" s="46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</row>
    <row r="45" spans="1:47" x14ac:dyDescent="0.2">
      <c r="A45" s="399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405"/>
      <c r="P45" s="398"/>
      <c r="Q45" s="407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397"/>
      <c r="AD45" s="46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</row>
    <row r="46" spans="1:47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</row>
    <row r="47" spans="1:47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</row>
    <row r="48" spans="1:47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</row>
    <row r="49" spans="1:47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</row>
    <row r="50" spans="1:47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</row>
    <row r="51" spans="1:47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</row>
    <row r="52" spans="1:47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</row>
    <row r="53" spans="1:47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</row>
    <row r="54" spans="1:47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</row>
    <row r="55" spans="1:47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</row>
    <row r="56" spans="1:47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</row>
    <row r="57" spans="1:47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</row>
    <row r="58" spans="1:47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</row>
    <row r="59" spans="1:47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</row>
    <row r="60" spans="1:47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</row>
    <row r="61" spans="1:47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</row>
    <row r="62" spans="1:47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</row>
    <row r="63" spans="1:47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5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</row>
    <row r="64" spans="1:47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5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</row>
    <row r="65" spans="1:47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5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</row>
    <row r="66" spans="1:47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5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</row>
    <row r="67" spans="1:47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5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</row>
    <row r="68" spans="1:47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</row>
    <row r="69" spans="1:47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</row>
    <row r="70" spans="1:47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5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</row>
    <row r="71" spans="1:47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5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</row>
    <row r="72" spans="1:47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5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</row>
    <row r="73" spans="1:47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</row>
    <row r="74" spans="1:47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</row>
    <row r="75" spans="1:47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5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</row>
    <row r="76" spans="1:47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</row>
    <row r="77" spans="1:47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</row>
    <row r="78" spans="1:47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</row>
    <row r="79" spans="1:47" x14ac:dyDescent="0.2"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</row>
    <row r="80" spans="1:47" x14ac:dyDescent="0.2"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</row>
    <row r="81" spans="30:47" x14ac:dyDescent="0.2"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</row>
    <row r="82" spans="30:47" x14ac:dyDescent="0.2"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</row>
    <row r="83" spans="30:47" x14ac:dyDescent="0.2"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</row>
    <row r="84" spans="30:47" x14ac:dyDescent="0.2"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</row>
    <row r="85" spans="30:47" x14ac:dyDescent="0.2"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</row>
    <row r="86" spans="30:47" x14ac:dyDescent="0.2"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</row>
    <row r="87" spans="30:47" x14ac:dyDescent="0.2"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</row>
    <row r="88" spans="30:47" x14ac:dyDescent="0.2"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</row>
    <row r="89" spans="30:47" x14ac:dyDescent="0.2"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</row>
    <row r="90" spans="30:47" x14ac:dyDescent="0.2"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</row>
    <row r="91" spans="30:47" x14ac:dyDescent="0.2"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</row>
    <row r="92" spans="30:47" x14ac:dyDescent="0.2"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</row>
    <row r="93" spans="30:47" x14ac:dyDescent="0.2"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</row>
    <row r="94" spans="30:47" x14ac:dyDescent="0.2"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</row>
    <row r="95" spans="30:47" x14ac:dyDescent="0.2"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</row>
    <row r="96" spans="30:47" x14ac:dyDescent="0.2"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</row>
    <row r="97" spans="30:47" x14ac:dyDescent="0.2"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</row>
    <row r="98" spans="30:47" x14ac:dyDescent="0.2"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</row>
    <row r="99" spans="30:47" x14ac:dyDescent="0.2"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</row>
    <row r="100" spans="30:47" x14ac:dyDescent="0.2"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</row>
    <row r="101" spans="30:47" x14ac:dyDescent="0.2"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</row>
    <row r="102" spans="30:47" x14ac:dyDescent="0.2"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</row>
    <row r="103" spans="30:47" x14ac:dyDescent="0.2"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</row>
    <row r="104" spans="30:47" x14ac:dyDescent="0.2"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</row>
    <row r="105" spans="30:47" x14ac:dyDescent="0.2"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</row>
    <row r="106" spans="30:47" x14ac:dyDescent="0.2"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</row>
    <row r="107" spans="30:47" x14ac:dyDescent="0.2"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</row>
    <row r="108" spans="30:47" x14ac:dyDescent="0.2"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</row>
    <row r="109" spans="30:47" x14ac:dyDescent="0.2"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</row>
    <row r="110" spans="30:47" x14ac:dyDescent="0.2"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</row>
    <row r="111" spans="30:47" x14ac:dyDescent="0.2"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</row>
    <row r="112" spans="30:47" x14ac:dyDescent="0.2"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</row>
    <row r="113" spans="30:47" x14ac:dyDescent="0.2"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</row>
    <row r="114" spans="30:47" x14ac:dyDescent="0.2"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</row>
    <row r="115" spans="30:47" x14ac:dyDescent="0.2"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</row>
    <row r="116" spans="30:47" x14ac:dyDescent="0.2"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</row>
    <row r="117" spans="30:47" x14ac:dyDescent="0.2"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</row>
    <row r="118" spans="30:47" x14ac:dyDescent="0.2"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</row>
    <row r="119" spans="30:47" x14ac:dyDescent="0.2"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</row>
    <row r="120" spans="30:47" x14ac:dyDescent="0.2"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</row>
    <row r="121" spans="30:47" x14ac:dyDescent="0.2"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</row>
    <row r="122" spans="30:47" x14ac:dyDescent="0.2"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</row>
  </sheetData>
  <sheetProtection formatCells="0" formatColumns="0" insertColumns="0" insertRows="0"/>
  <mergeCells count="2">
    <mergeCell ref="A4:N4"/>
    <mergeCell ref="P4:AC4"/>
  </mergeCells>
  <pageMargins left="0.25" right="0.25" top="1" bottom="1" header="0.3" footer="0.3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ED600"/>
  </sheetPr>
  <dimension ref="A1:AR88"/>
  <sheetViews>
    <sheetView showGridLines="0" topLeftCell="A3" zoomScale="110" zoomScaleNormal="110" workbookViewId="0">
      <pane xSplit="1" topLeftCell="B1" activePane="topRight" state="frozen"/>
      <selection pane="topRight" activeCell="G35" sqref="G35"/>
    </sheetView>
  </sheetViews>
  <sheetFormatPr defaultColWidth="11.42578125" defaultRowHeight="12.75" x14ac:dyDescent="0.2"/>
  <cols>
    <col min="1" max="1" width="43.42578125" style="18" bestFit="1" customWidth="1"/>
    <col min="2" max="3" width="12.85546875" style="18" customWidth="1"/>
    <col min="4" max="15" width="12.85546875" style="20" customWidth="1"/>
    <col min="16" max="16" width="12.85546875" style="36" customWidth="1"/>
    <col min="17" max="17" width="12.7109375" style="20" bestFit="1" customWidth="1"/>
    <col min="18" max="18" width="39.85546875" style="20" bestFit="1" customWidth="1"/>
    <col min="19" max="33" width="12.85546875" style="20" customWidth="1"/>
    <col min="34" max="38" width="11.42578125" style="20" customWidth="1"/>
    <col min="39" max="16384" width="11.42578125" style="18"/>
  </cols>
  <sheetData>
    <row r="1" spans="1:44" s="325" customFormat="1" x14ac:dyDescent="0.2"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411"/>
      <c r="Q1" s="413"/>
      <c r="R1" s="412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413"/>
      <c r="AH1" s="413"/>
      <c r="AI1" s="328"/>
      <c r="AJ1" s="328"/>
      <c r="AK1" s="328"/>
      <c r="AL1" s="328"/>
    </row>
    <row r="2" spans="1:44" s="325" customFormat="1" x14ac:dyDescent="0.2">
      <c r="A2" s="467"/>
      <c r="B2" s="345"/>
      <c r="C2" s="345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7"/>
      <c r="Q2" s="468"/>
      <c r="R2" s="351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8"/>
      <c r="AH2" s="180"/>
      <c r="AI2" s="180"/>
      <c r="AJ2" s="180"/>
      <c r="AK2" s="180"/>
      <c r="AL2" s="180"/>
      <c r="AM2" s="182"/>
      <c r="AN2" s="182"/>
    </row>
    <row r="3" spans="1:44" s="325" customFormat="1" x14ac:dyDescent="0.2">
      <c r="A3" s="467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50"/>
      <c r="Q3" s="468"/>
      <c r="R3" s="351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8"/>
      <c r="AH3" s="180"/>
      <c r="AI3" s="180"/>
      <c r="AJ3" s="180"/>
      <c r="AK3" s="180"/>
      <c r="AL3" s="180"/>
      <c r="AM3" s="182"/>
      <c r="AN3" s="182"/>
    </row>
    <row r="4" spans="1:44" s="326" customFormat="1" ht="18.75" thickBot="1" x14ac:dyDescent="0.3">
      <c r="A4" s="352" t="s">
        <v>110</v>
      </c>
      <c r="B4" s="353"/>
      <c r="C4" s="353"/>
      <c r="D4" s="354"/>
      <c r="E4" s="349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  <c r="Q4" s="468"/>
      <c r="R4" s="352" t="s">
        <v>111</v>
      </c>
      <c r="S4" s="353"/>
      <c r="T4" s="353"/>
      <c r="U4" s="354"/>
      <c r="V4" s="349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5"/>
      <c r="AH4" s="187"/>
      <c r="AI4" s="187"/>
      <c r="AJ4" s="187"/>
      <c r="AK4" s="187"/>
      <c r="AL4" s="187"/>
      <c r="AM4" s="187"/>
      <c r="AN4" s="187"/>
    </row>
    <row r="5" spans="1:44" s="367" customFormat="1" x14ac:dyDescent="0.2">
      <c r="A5" s="356" t="s">
        <v>112</v>
      </c>
      <c r="B5" s="357"/>
      <c r="C5" s="358" t="s">
        <v>113</v>
      </c>
      <c r="D5" s="359" t="s">
        <v>64</v>
      </c>
      <c r="E5" s="359" t="s">
        <v>65</v>
      </c>
      <c r="F5" s="359" t="s">
        <v>66</v>
      </c>
      <c r="G5" s="359" t="s">
        <v>67</v>
      </c>
      <c r="H5" s="359" t="s">
        <v>68</v>
      </c>
      <c r="I5" s="359" t="s">
        <v>69</v>
      </c>
      <c r="J5" s="359" t="s">
        <v>70</v>
      </c>
      <c r="K5" s="359" t="s">
        <v>71</v>
      </c>
      <c r="L5" s="359" t="s">
        <v>72</v>
      </c>
      <c r="M5" s="359" t="s">
        <v>73</v>
      </c>
      <c r="N5" s="359" t="s">
        <v>74</v>
      </c>
      <c r="O5" s="359" t="s">
        <v>75</v>
      </c>
      <c r="P5" s="360" t="s">
        <v>93</v>
      </c>
      <c r="Q5" s="361"/>
      <c r="R5" s="362" t="s">
        <v>112</v>
      </c>
      <c r="S5" s="363"/>
      <c r="T5" s="363"/>
      <c r="U5" s="364" t="s">
        <v>77</v>
      </c>
      <c r="V5" s="364" t="s">
        <v>78</v>
      </c>
      <c r="W5" s="364" t="s">
        <v>79</v>
      </c>
      <c r="X5" s="364" t="s">
        <v>80</v>
      </c>
      <c r="Y5" s="364" t="s">
        <v>81</v>
      </c>
      <c r="Z5" s="364" t="s">
        <v>82</v>
      </c>
      <c r="AA5" s="364" t="s">
        <v>83</v>
      </c>
      <c r="AB5" s="364" t="s">
        <v>84</v>
      </c>
      <c r="AC5" s="364" t="s">
        <v>85</v>
      </c>
      <c r="AD5" s="364" t="s">
        <v>86</v>
      </c>
      <c r="AE5" s="364" t="s">
        <v>87</v>
      </c>
      <c r="AF5" s="364" t="s">
        <v>88</v>
      </c>
      <c r="AG5" s="365" t="s">
        <v>93</v>
      </c>
      <c r="AH5" s="366"/>
      <c r="AI5" s="366"/>
      <c r="AJ5" s="366"/>
      <c r="AK5" s="366"/>
      <c r="AL5" s="366"/>
      <c r="AM5" s="366"/>
      <c r="AN5" s="366"/>
    </row>
    <row r="6" spans="1:44" s="9" customFormat="1" x14ac:dyDescent="0.2">
      <c r="A6" s="13" t="s">
        <v>114</v>
      </c>
      <c r="B6" s="14"/>
      <c r="C6" s="38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1"/>
      <c r="Q6" s="329"/>
      <c r="R6" s="13" t="s">
        <v>114</v>
      </c>
      <c r="S6" s="14"/>
      <c r="T6" s="38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181"/>
      <c r="AI6" s="181"/>
      <c r="AJ6" s="181"/>
      <c r="AK6" s="181"/>
      <c r="AL6" s="181"/>
      <c r="AM6" s="181"/>
      <c r="AN6" s="181"/>
      <c r="AO6" s="123"/>
      <c r="AP6" s="123"/>
      <c r="AQ6" s="123"/>
      <c r="AR6" s="123"/>
    </row>
    <row r="7" spans="1:44" x14ac:dyDescent="0.2">
      <c r="A7" s="58" t="s">
        <v>115</v>
      </c>
      <c r="B7" s="57"/>
      <c r="C7" s="24"/>
      <c r="D7" s="102">
        <f>'Sales Forecast - Yr1+Yr2'!B36</f>
        <v>0</v>
      </c>
      <c r="E7" s="102">
        <f>'Sales Forecast - Yr1+Yr2'!C36</f>
        <v>0</v>
      </c>
      <c r="F7" s="102">
        <f>'Sales Forecast - Yr1+Yr2'!D36</f>
        <v>0</v>
      </c>
      <c r="G7" s="102">
        <f>'Sales Forecast - Yr1+Yr2'!E36</f>
        <v>0</v>
      </c>
      <c r="H7" s="102">
        <f>'Sales Forecast - Yr1+Yr2'!F36</f>
        <v>0</v>
      </c>
      <c r="I7" s="102">
        <f>'Sales Forecast - Yr1+Yr2'!G36</f>
        <v>0</v>
      </c>
      <c r="J7" s="102">
        <f>'Sales Forecast - Yr1+Yr2'!H36</f>
        <v>0</v>
      </c>
      <c r="K7" s="102">
        <f>'Sales Forecast - Yr1+Yr2'!I36</f>
        <v>0</v>
      </c>
      <c r="L7" s="102">
        <f>'Sales Forecast - Yr1+Yr2'!J36</f>
        <v>0</v>
      </c>
      <c r="M7" s="102">
        <f>'Sales Forecast - Yr1+Yr2'!K36</f>
        <v>0</v>
      </c>
      <c r="N7" s="102">
        <f>'Sales Forecast - Yr1+Yr2'!L36</f>
        <v>0</v>
      </c>
      <c r="O7" s="102">
        <f>'Sales Forecast - Yr1+Yr2'!M36</f>
        <v>0</v>
      </c>
      <c r="P7" s="103">
        <f>SUM(C7:O7)</f>
        <v>0</v>
      </c>
      <c r="Q7" s="328"/>
      <c r="R7" s="58" t="s">
        <v>116</v>
      </c>
      <c r="S7" s="57"/>
      <c r="T7" s="24"/>
      <c r="U7" s="105">
        <f>'Sales Forecast - Yr1+Yr2'!Q36</f>
        <v>0</v>
      </c>
      <c r="V7" s="105">
        <f>'Sales Forecast - Yr1+Yr2'!R36</f>
        <v>0</v>
      </c>
      <c r="W7" s="105">
        <f>'Sales Forecast - Yr1+Yr2'!S36</f>
        <v>0</v>
      </c>
      <c r="X7" s="105">
        <f>'Sales Forecast - Yr1+Yr2'!T36</f>
        <v>0</v>
      </c>
      <c r="Y7" s="105">
        <f>'Sales Forecast - Yr1+Yr2'!U36</f>
        <v>0</v>
      </c>
      <c r="Z7" s="105">
        <f>'Sales Forecast - Yr1+Yr2'!V36</f>
        <v>0</v>
      </c>
      <c r="AA7" s="105">
        <f>'Sales Forecast - Yr1+Yr2'!W36</f>
        <v>0</v>
      </c>
      <c r="AB7" s="105">
        <f>'Sales Forecast - Yr1+Yr2'!X36</f>
        <v>0</v>
      </c>
      <c r="AC7" s="105">
        <f>'Sales Forecast - Yr1+Yr2'!Y36</f>
        <v>0</v>
      </c>
      <c r="AD7" s="105">
        <f>'Sales Forecast - Yr1+Yr2'!Z36</f>
        <v>0</v>
      </c>
      <c r="AE7" s="105">
        <f>'Sales Forecast - Yr1+Yr2'!AA36</f>
        <v>0</v>
      </c>
      <c r="AF7" s="105">
        <f>'Sales Forecast - Yr1+Yr2'!AB36</f>
        <v>0</v>
      </c>
      <c r="AG7" s="108">
        <f>SUM(T7:AF7)</f>
        <v>0</v>
      </c>
      <c r="AH7" s="182"/>
      <c r="AI7" s="182"/>
      <c r="AJ7" s="182"/>
      <c r="AK7" s="182"/>
      <c r="AL7" s="182"/>
      <c r="AM7" s="182"/>
      <c r="AN7" s="182"/>
      <c r="AO7" s="138"/>
      <c r="AP7" s="138"/>
      <c r="AQ7" s="138"/>
      <c r="AR7" s="138"/>
    </row>
    <row r="8" spans="1:44" s="9" customFormat="1" x14ac:dyDescent="0.2">
      <c r="A8" s="23" t="s">
        <v>117</v>
      </c>
      <c r="B8" s="24"/>
      <c r="C8" s="24"/>
      <c r="D8" s="104">
        <f t="shared" ref="D8:P8" si="0">SUM(D7:D7)</f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4">
        <f t="shared" si="0"/>
        <v>0</v>
      </c>
      <c r="L8" s="104">
        <f t="shared" si="0"/>
        <v>0</v>
      </c>
      <c r="M8" s="104">
        <f t="shared" si="0"/>
        <v>0</v>
      </c>
      <c r="N8" s="104">
        <f t="shared" si="0"/>
        <v>0</v>
      </c>
      <c r="O8" s="104">
        <f t="shared" si="0"/>
        <v>0</v>
      </c>
      <c r="P8" s="103">
        <f t="shared" si="0"/>
        <v>0</v>
      </c>
      <c r="Q8" s="329"/>
      <c r="R8" s="23" t="s">
        <v>117</v>
      </c>
      <c r="S8" s="24"/>
      <c r="T8" s="24"/>
      <c r="U8" s="106">
        <f t="shared" ref="U8:AG8" si="1">SUM(U7:U7)</f>
        <v>0</v>
      </c>
      <c r="V8" s="106">
        <f t="shared" si="1"/>
        <v>0</v>
      </c>
      <c r="W8" s="106">
        <f t="shared" si="1"/>
        <v>0</v>
      </c>
      <c r="X8" s="106">
        <f t="shared" si="1"/>
        <v>0</v>
      </c>
      <c r="Y8" s="106">
        <f t="shared" si="1"/>
        <v>0</v>
      </c>
      <c r="Z8" s="106">
        <f t="shared" si="1"/>
        <v>0</v>
      </c>
      <c r="AA8" s="106">
        <f t="shared" si="1"/>
        <v>0</v>
      </c>
      <c r="AB8" s="106">
        <f t="shared" si="1"/>
        <v>0</v>
      </c>
      <c r="AC8" s="106">
        <f t="shared" si="1"/>
        <v>0</v>
      </c>
      <c r="AD8" s="106">
        <f t="shared" si="1"/>
        <v>0</v>
      </c>
      <c r="AE8" s="106">
        <f t="shared" si="1"/>
        <v>0</v>
      </c>
      <c r="AF8" s="106">
        <f t="shared" si="1"/>
        <v>0</v>
      </c>
      <c r="AG8" s="108">
        <f t="shared" si="1"/>
        <v>0</v>
      </c>
      <c r="AH8" s="181"/>
      <c r="AI8" s="181"/>
      <c r="AJ8" s="181"/>
      <c r="AK8" s="181"/>
      <c r="AL8" s="181"/>
      <c r="AM8" s="181"/>
      <c r="AN8" s="181"/>
      <c r="AO8" s="123"/>
      <c r="AP8" s="123"/>
      <c r="AQ8" s="123"/>
      <c r="AR8" s="123"/>
    </row>
    <row r="9" spans="1:44" x14ac:dyDescent="0.2">
      <c r="A9" s="59" t="s">
        <v>118</v>
      </c>
      <c r="B9" s="60"/>
      <c r="C9" s="60"/>
      <c r="D9" s="90" t="e">
        <f>D8/$P$8</f>
        <v>#DIV/0!</v>
      </c>
      <c r="E9" s="90" t="e">
        <f t="shared" ref="E9:O9" si="2">E8/$P$8</f>
        <v>#DIV/0!</v>
      </c>
      <c r="F9" s="90" t="e">
        <f t="shared" si="2"/>
        <v>#DIV/0!</v>
      </c>
      <c r="G9" s="90" t="e">
        <f t="shared" si="2"/>
        <v>#DIV/0!</v>
      </c>
      <c r="H9" s="90" t="e">
        <f t="shared" si="2"/>
        <v>#DIV/0!</v>
      </c>
      <c r="I9" s="90" t="e">
        <f t="shared" si="2"/>
        <v>#DIV/0!</v>
      </c>
      <c r="J9" s="90" t="e">
        <f t="shared" si="2"/>
        <v>#DIV/0!</v>
      </c>
      <c r="K9" s="90" t="e">
        <f t="shared" si="2"/>
        <v>#DIV/0!</v>
      </c>
      <c r="L9" s="90" t="e">
        <f t="shared" si="2"/>
        <v>#DIV/0!</v>
      </c>
      <c r="M9" s="90" t="e">
        <f t="shared" si="2"/>
        <v>#DIV/0!</v>
      </c>
      <c r="N9" s="90" t="e">
        <f t="shared" si="2"/>
        <v>#DIV/0!</v>
      </c>
      <c r="O9" s="90" t="e">
        <f t="shared" si="2"/>
        <v>#DIV/0!</v>
      </c>
      <c r="P9" s="91" t="e">
        <f>SUM(D9:O9)</f>
        <v>#DIV/0!</v>
      </c>
      <c r="Q9" s="330"/>
      <c r="R9" s="59" t="s">
        <v>118</v>
      </c>
      <c r="S9" s="60"/>
      <c r="T9" s="60"/>
      <c r="U9" s="61" t="e">
        <f>U8/$AG$8</f>
        <v>#DIV/0!</v>
      </c>
      <c r="V9" s="61" t="e">
        <f t="shared" ref="V9:AF9" si="3">V8/$AG$8</f>
        <v>#DIV/0!</v>
      </c>
      <c r="W9" s="61" t="e">
        <f t="shared" si="3"/>
        <v>#DIV/0!</v>
      </c>
      <c r="X9" s="61" t="e">
        <f t="shared" si="3"/>
        <v>#DIV/0!</v>
      </c>
      <c r="Y9" s="61" t="e">
        <f t="shared" si="3"/>
        <v>#DIV/0!</v>
      </c>
      <c r="Z9" s="61" t="e">
        <f t="shared" si="3"/>
        <v>#DIV/0!</v>
      </c>
      <c r="AA9" s="61" t="e">
        <f t="shared" si="3"/>
        <v>#DIV/0!</v>
      </c>
      <c r="AB9" s="61" t="e">
        <f t="shared" si="3"/>
        <v>#DIV/0!</v>
      </c>
      <c r="AC9" s="61" t="e">
        <f t="shared" si="3"/>
        <v>#DIV/0!</v>
      </c>
      <c r="AD9" s="61" t="e">
        <f t="shared" si="3"/>
        <v>#DIV/0!</v>
      </c>
      <c r="AE9" s="61" t="e">
        <f t="shared" si="3"/>
        <v>#DIV/0!</v>
      </c>
      <c r="AF9" s="61" t="e">
        <f t="shared" si="3"/>
        <v>#DIV/0!</v>
      </c>
      <c r="AG9" s="153" t="e">
        <f>SUM(U9:AF9)</f>
        <v>#DIV/0!</v>
      </c>
      <c r="AH9" s="182"/>
      <c r="AI9" s="182"/>
      <c r="AJ9" s="182"/>
      <c r="AK9" s="182"/>
      <c r="AL9" s="182"/>
      <c r="AM9" s="182"/>
      <c r="AN9" s="182"/>
      <c r="AO9" s="138"/>
      <c r="AP9" s="138"/>
      <c r="AQ9" s="138"/>
      <c r="AR9" s="138"/>
    </row>
    <row r="10" spans="1:44" s="9" customFormat="1" x14ac:dyDescent="0.2">
      <c r="A10" s="55" t="s">
        <v>119</v>
      </c>
      <c r="B10" s="567"/>
      <c r="C10" s="105">
        <f>'Start-Up Costs'!C47</f>
        <v>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8">
        <f>SUM(C10:O10)</f>
        <v>0</v>
      </c>
      <c r="Q10" s="330"/>
      <c r="R10" s="58" t="s">
        <v>120</v>
      </c>
      <c r="S10" s="567"/>
      <c r="T10" s="6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154">
        <f>SUM(T10:AF10)</f>
        <v>0</v>
      </c>
      <c r="AH10" s="181"/>
      <c r="AI10" s="181"/>
      <c r="AJ10" s="181"/>
      <c r="AK10" s="181"/>
      <c r="AL10" s="181"/>
      <c r="AM10" s="181"/>
      <c r="AN10" s="181"/>
      <c r="AO10" s="123"/>
      <c r="AP10" s="123"/>
      <c r="AQ10" s="123"/>
      <c r="AR10" s="123"/>
    </row>
    <row r="11" spans="1:44" s="9" customFormat="1" x14ac:dyDescent="0.2">
      <c r="A11" s="568" t="s">
        <v>121</v>
      </c>
      <c r="B11" s="567"/>
      <c r="C11" s="569">
        <f>'Start-Up Costs'!D47</f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8">
        <f>SUM(C11:O11)</f>
        <v>0</v>
      </c>
      <c r="Q11" s="329"/>
      <c r="R11" s="568" t="s">
        <v>121</v>
      </c>
      <c r="S11" s="567"/>
      <c r="T11" s="570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108">
        <f>SUM(T11:AF11)</f>
        <v>0</v>
      </c>
      <c r="AH11" s="181"/>
      <c r="AI11" s="181"/>
      <c r="AJ11" s="181"/>
      <c r="AK11" s="181"/>
      <c r="AL11" s="181"/>
      <c r="AM11" s="181"/>
      <c r="AN11" s="181"/>
      <c r="AO11" s="123"/>
      <c r="AP11" s="123"/>
      <c r="AQ11" s="123"/>
      <c r="AR11" s="123"/>
    </row>
    <row r="12" spans="1:44" x14ac:dyDescent="0.2">
      <c r="A12" s="58" t="s">
        <v>122</v>
      </c>
      <c r="B12" s="567"/>
      <c r="C12" s="569">
        <f>'Start-Up Costs'!E47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08">
        <f>SUM(C12:O12)</f>
        <v>0</v>
      </c>
      <c r="Q12" s="328"/>
      <c r="R12" s="58" t="s">
        <v>123</v>
      </c>
      <c r="S12" s="567"/>
      <c r="T12" s="571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154">
        <f>SUM(T12:AF12)</f>
        <v>0</v>
      </c>
      <c r="AH12" s="182"/>
      <c r="AI12" s="182"/>
      <c r="AJ12" s="182"/>
      <c r="AK12" s="182"/>
      <c r="AL12" s="182"/>
      <c r="AM12" s="182"/>
      <c r="AN12" s="182"/>
      <c r="AO12" s="138"/>
      <c r="AP12" s="138"/>
      <c r="AQ12" s="138"/>
      <c r="AR12" s="138"/>
    </row>
    <row r="13" spans="1:44" x14ac:dyDescent="0.2">
      <c r="A13" s="23" t="s">
        <v>124</v>
      </c>
      <c r="B13" s="24"/>
      <c r="C13" s="106">
        <f t="shared" ref="C13:O13" si="4">SUM(C10:C12)</f>
        <v>0</v>
      </c>
      <c r="D13" s="107">
        <f t="shared" si="4"/>
        <v>0</v>
      </c>
      <c r="E13" s="107">
        <f>SUM(E10:E12)</f>
        <v>0</v>
      </c>
      <c r="F13" s="107">
        <f>SUM(F10:F12)</f>
        <v>0</v>
      </c>
      <c r="G13" s="107">
        <f t="shared" si="4"/>
        <v>0</v>
      </c>
      <c r="H13" s="107">
        <f t="shared" si="4"/>
        <v>0</v>
      </c>
      <c r="I13" s="107">
        <f t="shared" si="4"/>
        <v>0</v>
      </c>
      <c r="J13" s="107">
        <f t="shared" si="4"/>
        <v>0</v>
      </c>
      <c r="K13" s="107">
        <f t="shared" si="4"/>
        <v>0</v>
      </c>
      <c r="L13" s="107">
        <f t="shared" si="4"/>
        <v>0</v>
      </c>
      <c r="M13" s="107">
        <f t="shared" si="4"/>
        <v>0</v>
      </c>
      <c r="N13" s="107">
        <f t="shared" si="4"/>
        <v>0</v>
      </c>
      <c r="O13" s="107">
        <f t="shared" si="4"/>
        <v>0</v>
      </c>
      <c r="P13" s="108">
        <f>SUM(C13:O13)</f>
        <v>0</v>
      </c>
      <c r="Q13" s="328"/>
      <c r="R13" s="23" t="s">
        <v>125</v>
      </c>
      <c r="S13" s="24"/>
      <c r="T13" s="65"/>
      <c r="U13" s="107">
        <f t="shared" ref="U13" si="5">SUM(U10:U12)</f>
        <v>0</v>
      </c>
      <c r="V13" s="107">
        <f>SUM(V10:V12)</f>
        <v>0</v>
      </c>
      <c r="W13" s="107">
        <f>SUM(W10:W12)</f>
        <v>0</v>
      </c>
      <c r="X13" s="107">
        <f t="shared" ref="X13:AF13" si="6">SUM(X10:X12)</f>
        <v>0</v>
      </c>
      <c r="Y13" s="107">
        <f t="shared" si="6"/>
        <v>0</v>
      </c>
      <c r="Z13" s="107">
        <f t="shared" si="6"/>
        <v>0</v>
      </c>
      <c r="AA13" s="107">
        <f t="shared" si="6"/>
        <v>0</v>
      </c>
      <c r="AB13" s="107">
        <f t="shared" si="6"/>
        <v>0</v>
      </c>
      <c r="AC13" s="107">
        <f t="shared" si="6"/>
        <v>0</v>
      </c>
      <c r="AD13" s="107">
        <f t="shared" si="6"/>
        <v>0</v>
      </c>
      <c r="AE13" s="107">
        <f t="shared" si="6"/>
        <v>0</v>
      </c>
      <c r="AF13" s="107">
        <f t="shared" si="6"/>
        <v>0</v>
      </c>
      <c r="AG13" s="154">
        <f>SUM(T13:AF13)</f>
        <v>0</v>
      </c>
      <c r="AH13" s="182"/>
      <c r="AI13" s="182"/>
      <c r="AJ13" s="182"/>
      <c r="AK13" s="182"/>
      <c r="AL13" s="182"/>
      <c r="AM13" s="182"/>
      <c r="AN13" s="182"/>
      <c r="AO13" s="138"/>
      <c r="AP13" s="138"/>
      <c r="AQ13" s="138"/>
      <c r="AR13" s="138"/>
    </row>
    <row r="14" spans="1:44" x14ac:dyDescent="0.2">
      <c r="A14" s="25" t="s">
        <v>126</v>
      </c>
      <c r="B14" s="27"/>
      <c r="C14" s="106">
        <f t="shared" ref="C14:O14" si="7">+C8+C13</f>
        <v>0</v>
      </c>
      <c r="D14" s="106">
        <f t="shared" si="7"/>
        <v>0</v>
      </c>
      <c r="E14" s="106">
        <f t="shared" si="7"/>
        <v>0</v>
      </c>
      <c r="F14" s="106">
        <f t="shared" si="7"/>
        <v>0</v>
      </c>
      <c r="G14" s="106">
        <f t="shared" si="7"/>
        <v>0</v>
      </c>
      <c r="H14" s="106">
        <f t="shared" si="7"/>
        <v>0</v>
      </c>
      <c r="I14" s="106">
        <f t="shared" si="7"/>
        <v>0</v>
      </c>
      <c r="J14" s="106">
        <f t="shared" si="7"/>
        <v>0</v>
      </c>
      <c r="K14" s="106">
        <f t="shared" si="7"/>
        <v>0</v>
      </c>
      <c r="L14" s="106">
        <f t="shared" si="7"/>
        <v>0</v>
      </c>
      <c r="M14" s="106">
        <f t="shared" si="7"/>
        <v>0</v>
      </c>
      <c r="N14" s="106">
        <f t="shared" si="7"/>
        <v>0</v>
      </c>
      <c r="O14" s="106">
        <f t="shared" si="7"/>
        <v>0</v>
      </c>
      <c r="P14" s="108">
        <f>SUM(C14:O14)</f>
        <v>0</v>
      </c>
      <c r="Q14" s="328"/>
      <c r="R14" s="25" t="s">
        <v>126</v>
      </c>
      <c r="S14" s="27"/>
      <c r="T14" s="66"/>
      <c r="U14" s="106">
        <f t="shared" ref="U14:AF14" si="8">+U8+U13</f>
        <v>0</v>
      </c>
      <c r="V14" s="106">
        <f t="shared" si="8"/>
        <v>0</v>
      </c>
      <c r="W14" s="106">
        <f t="shared" si="8"/>
        <v>0</v>
      </c>
      <c r="X14" s="106">
        <f t="shared" si="8"/>
        <v>0</v>
      </c>
      <c r="Y14" s="106">
        <f t="shared" si="8"/>
        <v>0</v>
      </c>
      <c r="Z14" s="106">
        <f t="shared" si="8"/>
        <v>0</v>
      </c>
      <c r="AA14" s="106">
        <f t="shared" si="8"/>
        <v>0</v>
      </c>
      <c r="AB14" s="106">
        <f t="shared" si="8"/>
        <v>0</v>
      </c>
      <c r="AC14" s="106">
        <f t="shared" si="8"/>
        <v>0</v>
      </c>
      <c r="AD14" s="106">
        <f t="shared" si="8"/>
        <v>0</v>
      </c>
      <c r="AE14" s="106">
        <f t="shared" si="8"/>
        <v>0</v>
      </c>
      <c r="AF14" s="106">
        <f t="shared" si="8"/>
        <v>0</v>
      </c>
      <c r="AG14" s="108">
        <f>SUM(T14:AF14)</f>
        <v>0</v>
      </c>
      <c r="AH14" s="182"/>
      <c r="AI14" s="182"/>
      <c r="AJ14" s="182"/>
      <c r="AK14" s="182"/>
      <c r="AL14" s="182"/>
      <c r="AM14" s="182"/>
      <c r="AN14" s="182"/>
      <c r="AO14" s="138"/>
      <c r="AP14" s="138"/>
      <c r="AQ14" s="138"/>
      <c r="AR14" s="138"/>
    </row>
    <row r="15" spans="1:44" s="9" customFormat="1" x14ac:dyDescent="0.2">
      <c r="A15" s="13" t="s">
        <v>127</v>
      </c>
      <c r="B15" s="14"/>
      <c r="C15" s="38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329"/>
      <c r="R15" s="13" t="s">
        <v>127</v>
      </c>
      <c r="S15" s="14"/>
      <c r="T15" s="38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62"/>
      <c r="AH15" s="181"/>
      <c r="AI15" s="181"/>
      <c r="AJ15" s="181"/>
      <c r="AK15" s="181"/>
      <c r="AL15" s="181"/>
      <c r="AM15" s="181"/>
      <c r="AN15" s="181"/>
      <c r="AO15" s="123"/>
      <c r="AP15" s="123"/>
      <c r="AQ15" s="123"/>
      <c r="AR15" s="123"/>
    </row>
    <row r="16" spans="1:44" s="9" customFormat="1" x14ac:dyDescent="0.2">
      <c r="A16" s="32" t="s">
        <v>128</v>
      </c>
      <c r="B16" s="111"/>
      <c r="C16" s="3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2"/>
      <c r="Q16" s="469"/>
      <c r="R16" s="32" t="s">
        <v>128</v>
      </c>
      <c r="S16" s="29"/>
      <c r="T16" s="39"/>
      <c r="U16" s="12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5"/>
      <c r="AH16" s="181"/>
      <c r="AI16" s="181"/>
      <c r="AJ16" s="181"/>
      <c r="AK16" s="181"/>
      <c r="AL16" s="181"/>
      <c r="AM16" s="181"/>
      <c r="AN16" s="181"/>
      <c r="AO16" s="123"/>
      <c r="AP16" s="123"/>
      <c r="AQ16" s="123"/>
      <c r="AR16" s="123"/>
    </row>
    <row r="17" spans="1:44" x14ac:dyDescent="0.2">
      <c r="A17" s="28" t="s">
        <v>129</v>
      </c>
      <c r="B17" s="572"/>
      <c r="C17" s="316" t="s">
        <v>130</v>
      </c>
      <c r="D17" s="105">
        <f t="shared" ref="D17:O17" si="9">+D7*$B$17</f>
        <v>0</v>
      </c>
      <c r="E17" s="105">
        <f t="shared" si="9"/>
        <v>0</v>
      </c>
      <c r="F17" s="105">
        <f t="shared" si="9"/>
        <v>0</v>
      </c>
      <c r="G17" s="105">
        <f t="shared" si="9"/>
        <v>0</v>
      </c>
      <c r="H17" s="105">
        <f t="shared" si="9"/>
        <v>0</v>
      </c>
      <c r="I17" s="105">
        <f t="shared" si="9"/>
        <v>0</v>
      </c>
      <c r="J17" s="105">
        <f t="shared" si="9"/>
        <v>0</v>
      </c>
      <c r="K17" s="105">
        <f t="shared" si="9"/>
        <v>0</v>
      </c>
      <c r="L17" s="105">
        <f t="shared" si="9"/>
        <v>0</v>
      </c>
      <c r="M17" s="105">
        <f t="shared" si="9"/>
        <v>0</v>
      </c>
      <c r="N17" s="105">
        <f t="shared" si="9"/>
        <v>0</v>
      </c>
      <c r="O17" s="105">
        <f t="shared" si="9"/>
        <v>0</v>
      </c>
      <c r="P17" s="108">
        <f>SUM(C17:O17)</f>
        <v>0</v>
      </c>
      <c r="Q17" s="328"/>
      <c r="R17" s="28" t="s">
        <v>129</v>
      </c>
      <c r="S17" s="573"/>
      <c r="T17" s="327" t="s">
        <v>130</v>
      </c>
      <c r="U17" s="105">
        <f t="shared" ref="U17:AF17" si="10">+U7*$B$17</f>
        <v>0</v>
      </c>
      <c r="V17" s="105">
        <f t="shared" si="10"/>
        <v>0</v>
      </c>
      <c r="W17" s="105">
        <f t="shared" si="10"/>
        <v>0</v>
      </c>
      <c r="X17" s="105">
        <f t="shared" si="10"/>
        <v>0</v>
      </c>
      <c r="Y17" s="105">
        <f t="shared" si="10"/>
        <v>0</v>
      </c>
      <c r="Z17" s="105">
        <f t="shared" si="10"/>
        <v>0</v>
      </c>
      <c r="AA17" s="105">
        <f t="shared" si="10"/>
        <v>0</v>
      </c>
      <c r="AB17" s="105">
        <f t="shared" si="10"/>
        <v>0</v>
      </c>
      <c r="AC17" s="105">
        <f t="shared" si="10"/>
        <v>0</v>
      </c>
      <c r="AD17" s="105">
        <f t="shared" si="10"/>
        <v>0</v>
      </c>
      <c r="AE17" s="105">
        <f t="shared" si="10"/>
        <v>0</v>
      </c>
      <c r="AF17" s="105">
        <f t="shared" si="10"/>
        <v>0</v>
      </c>
      <c r="AG17" s="108">
        <f>SUM(T17:AF17)</f>
        <v>0</v>
      </c>
      <c r="AH17" s="182"/>
      <c r="AI17" s="182"/>
      <c r="AJ17" s="182"/>
      <c r="AK17" s="182"/>
      <c r="AL17" s="182"/>
      <c r="AM17" s="182"/>
      <c r="AN17" s="182"/>
      <c r="AO17" s="138"/>
      <c r="AP17" s="138"/>
      <c r="AQ17" s="138"/>
      <c r="AR17" s="138"/>
    </row>
    <row r="18" spans="1:44" x14ac:dyDescent="0.2">
      <c r="A18" s="25" t="s">
        <v>131</v>
      </c>
      <c r="B18" s="26"/>
      <c r="C18" s="26"/>
      <c r="D18" s="106">
        <f t="shared" ref="D18:P18" si="11">SUM(D17:D17)</f>
        <v>0</v>
      </c>
      <c r="E18" s="106">
        <f t="shared" si="11"/>
        <v>0</v>
      </c>
      <c r="F18" s="106">
        <f t="shared" si="11"/>
        <v>0</v>
      </c>
      <c r="G18" s="106">
        <f t="shared" si="11"/>
        <v>0</v>
      </c>
      <c r="H18" s="106">
        <f t="shared" si="11"/>
        <v>0</v>
      </c>
      <c r="I18" s="106">
        <f t="shared" si="11"/>
        <v>0</v>
      </c>
      <c r="J18" s="106">
        <f t="shared" si="11"/>
        <v>0</v>
      </c>
      <c r="K18" s="106">
        <f t="shared" si="11"/>
        <v>0</v>
      </c>
      <c r="L18" s="106">
        <f t="shared" si="11"/>
        <v>0</v>
      </c>
      <c r="M18" s="106">
        <f t="shared" si="11"/>
        <v>0</v>
      </c>
      <c r="N18" s="106">
        <f t="shared" si="11"/>
        <v>0</v>
      </c>
      <c r="O18" s="106">
        <f t="shared" si="11"/>
        <v>0</v>
      </c>
      <c r="P18" s="108">
        <f t="shared" si="11"/>
        <v>0</v>
      </c>
      <c r="Q18" s="328"/>
      <c r="R18" s="25" t="s">
        <v>131</v>
      </c>
      <c r="S18" s="26"/>
      <c r="T18" s="26"/>
      <c r="U18" s="106">
        <f t="shared" ref="U18:AG18" si="12">SUM(U17:U17)</f>
        <v>0</v>
      </c>
      <c r="V18" s="106">
        <f t="shared" si="12"/>
        <v>0</v>
      </c>
      <c r="W18" s="106">
        <f t="shared" si="12"/>
        <v>0</v>
      </c>
      <c r="X18" s="106">
        <f t="shared" si="12"/>
        <v>0</v>
      </c>
      <c r="Y18" s="106">
        <f t="shared" si="12"/>
        <v>0</v>
      </c>
      <c r="Z18" s="106">
        <f t="shared" si="12"/>
        <v>0</v>
      </c>
      <c r="AA18" s="106">
        <f t="shared" si="12"/>
        <v>0</v>
      </c>
      <c r="AB18" s="106">
        <f t="shared" si="12"/>
        <v>0</v>
      </c>
      <c r="AC18" s="106">
        <f t="shared" si="12"/>
        <v>0</v>
      </c>
      <c r="AD18" s="106">
        <f t="shared" si="12"/>
        <v>0</v>
      </c>
      <c r="AE18" s="106">
        <f t="shared" si="12"/>
        <v>0</v>
      </c>
      <c r="AF18" s="106">
        <f t="shared" si="12"/>
        <v>0</v>
      </c>
      <c r="AG18" s="108">
        <f t="shared" si="12"/>
        <v>0</v>
      </c>
      <c r="AH18" s="182"/>
      <c r="AI18" s="182"/>
      <c r="AJ18" s="182"/>
      <c r="AK18" s="182"/>
      <c r="AL18" s="182"/>
      <c r="AM18" s="182"/>
      <c r="AN18" s="182"/>
      <c r="AO18" s="138"/>
      <c r="AP18" s="138"/>
      <c r="AQ18" s="138"/>
      <c r="AR18" s="138"/>
    </row>
    <row r="19" spans="1:44" x14ac:dyDescent="0.2">
      <c r="A19" s="92" t="s">
        <v>132</v>
      </c>
      <c r="B19" s="93"/>
      <c r="C19" s="9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62"/>
      <c r="Q19" s="328"/>
      <c r="R19" s="67" t="s">
        <v>132</v>
      </c>
      <c r="S19" s="68"/>
      <c r="T19" s="69"/>
      <c r="U19" s="70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62"/>
      <c r="AH19" s="182"/>
      <c r="AI19" s="182"/>
      <c r="AJ19" s="182"/>
      <c r="AK19" s="182"/>
      <c r="AL19" s="182"/>
      <c r="AM19" s="182"/>
      <c r="AN19" s="182"/>
      <c r="AO19" s="138"/>
      <c r="AP19" s="138"/>
      <c r="AQ19" s="138"/>
      <c r="AR19" s="138"/>
    </row>
    <row r="20" spans="1:44" x14ac:dyDescent="0.2">
      <c r="A20" s="97" t="s">
        <v>133</v>
      </c>
      <c r="B20" s="574"/>
      <c r="C20" s="5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108">
        <f t="shared" ref="P20:P51" si="13">SUM(C20:O20)</f>
        <v>0</v>
      </c>
      <c r="Q20" s="328"/>
      <c r="R20" s="97" t="str">
        <f>A20</f>
        <v xml:space="preserve">Owner's draw </v>
      </c>
      <c r="S20" s="574"/>
      <c r="T20" s="5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108">
        <f t="shared" ref="AG20:AG51" si="14">SUM(T20:AF20)</f>
        <v>0</v>
      </c>
      <c r="AH20" s="182"/>
      <c r="AI20" s="182"/>
      <c r="AJ20" s="182"/>
      <c r="AK20" s="182"/>
      <c r="AL20" s="182"/>
      <c r="AM20" s="182"/>
      <c r="AN20" s="182"/>
      <c r="AO20" s="138"/>
      <c r="AP20" s="138"/>
      <c r="AQ20" s="138"/>
      <c r="AR20" s="138"/>
    </row>
    <row r="21" spans="1:44" x14ac:dyDescent="0.2">
      <c r="A21" s="97" t="s">
        <v>134</v>
      </c>
      <c r="B21" s="574"/>
      <c r="C21" s="5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108">
        <f t="shared" si="13"/>
        <v>0</v>
      </c>
      <c r="Q21" s="328"/>
      <c r="R21" s="97" t="str">
        <f t="shared" ref="R21:R44" si="15">A21</f>
        <v xml:space="preserve">Employee's salaries </v>
      </c>
      <c r="S21" s="574"/>
      <c r="T21" s="5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108">
        <f t="shared" si="14"/>
        <v>0</v>
      </c>
      <c r="AH21" s="182"/>
      <c r="AI21" s="182"/>
      <c r="AJ21" s="182"/>
      <c r="AK21" s="182"/>
      <c r="AL21" s="182"/>
      <c r="AM21" s="182"/>
      <c r="AN21" s="182"/>
      <c r="AO21" s="138"/>
      <c r="AP21" s="138"/>
      <c r="AQ21" s="138"/>
      <c r="AR21" s="138"/>
    </row>
    <row r="22" spans="1:44" x14ac:dyDescent="0.2">
      <c r="A22" s="97" t="s">
        <v>135</v>
      </c>
      <c r="B22" s="574"/>
      <c r="C22" s="5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108">
        <f t="shared" si="13"/>
        <v>0</v>
      </c>
      <c r="Q22" s="328"/>
      <c r="R22" s="97" t="str">
        <f t="shared" si="15"/>
        <v xml:space="preserve">Legal or professional fees </v>
      </c>
      <c r="S22" s="574"/>
      <c r="T22" s="5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108">
        <f t="shared" si="14"/>
        <v>0</v>
      </c>
      <c r="AH22" s="182"/>
      <c r="AI22" s="182"/>
      <c r="AJ22" s="182"/>
      <c r="AK22" s="182"/>
      <c r="AL22" s="182"/>
      <c r="AM22" s="182"/>
      <c r="AN22" s="182"/>
      <c r="AO22" s="138"/>
      <c r="AP22" s="138"/>
      <c r="AQ22" s="138"/>
      <c r="AR22" s="138"/>
    </row>
    <row r="23" spans="1:44" x14ac:dyDescent="0.2">
      <c r="A23" s="97" t="s">
        <v>136</v>
      </c>
      <c r="B23" s="574"/>
      <c r="C23" s="5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08">
        <f t="shared" si="13"/>
        <v>0</v>
      </c>
      <c r="Q23" s="328"/>
      <c r="R23" s="97" t="str">
        <f t="shared" si="15"/>
        <v>Accounting</v>
      </c>
      <c r="S23" s="574"/>
      <c r="T23" s="5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108">
        <f t="shared" si="14"/>
        <v>0</v>
      </c>
      <c r="AH23" s="182"/>
      <c r="AI23" s="182"/>
      <c r="AJ23" s="182"/>
      <c r="AK23" s="182"/>
      <c r="AL23" s="182"/>
      <c r="AM23" s="182"/>
      <c r="AN23" s="182"/>
      <c r="AO23" s="138"/>
      <c r="AP23" s="138"/>
      <c r="AQ23" s="138"/>
      <c r="AR23" s="138"/>
    </row>
    <row r="24" spans="1:44" x14ac:dyDescent="0.2">
      <c r="A24" s="97" t="s">
        <v>137</v>
      </c>
      <c r="B24" s="574"/>
      <c r="C24" s="574"/>
      <c r="D24" s="196">
        <f>'Advertising and Promotion'!B33</f>
        <v>0</v>
      </c>
      <c r="E24" s="196">
        <f>'Advertising and Promotion'!C33</f>
        <v>0</v>
      </c>
      <c r="F24" s="196">
        <f>'Advertising and Promotion'!D33</f>
        <v>0</v>
      </c>
      <c r="G24" s="196">
        <f>'Advertising and Promotion'!E33</f>
        <v>0</v>
      </c>
      <c r="H24" s="196">
        <f>'Advertising and Promotion'!F33</f>
        <v>0</v>
      </c>
      <c r="I24" s="196">
        <f>'Advertising and Promotion'!G33</f>
        <v>0</v>
      </c>
      <c r="J24" s="196">
        <f>'Advertising and Promotion'!H33</f>
        <v>0</v>
      </c>
      <c r="K24" s="196">
        <f>'Advertising and Promotion'!I33</f>
        <v>0</v>
      </c>
      <c r="L24" s="196">
        <f>'Advertising and Promotion'!J33</f>
        <v>0</v>
      </c>
      <c r="M24" s="196">
        <f>'Advertising and Promotion'!K33</f>
        <v>0</v>
      </c>
      <c r="N24" s="196">
        <f>'Advertising and Promotion'!L33</f>
        <v>0</v>
      </c>
      <c r="O24" s="196">
        <f>'Advertising and Promotion'!M33</f>
        <v>0</v>
      </c>
      <c r="P24" s="108">
        <f t="shared" si="13"/>
        <v>0</v>
      </c>
      <c r="Q24" s="328"/>
      <c r="R24" s="97" t="str">
        <f t="shared" si="15"/>
        <v xml:space="preserve">Promotions and advertising </v>
      </c>
      <c r="S24" s="574"/>
      <c r="T24" s="5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108">
        <f t="shared" si="14"/>
        <v>0</v>
      </c>
      <c r="AH24" s="182"/>
      <c r="AI24" s="182"/>
      <c r="AJ24" s="182"/>
      <c r="AK24" s="182"/>
      <c r="AL24" s="182"/>
      <c r="AM24" s="182"/>
      <c r="AN24" s="182"/>
      <c r="AO24" s="138"/>
      <c r="AP24" s="138"/>
      <c r="AQ24" s="138"/>
      <c r="AR24" s="138"/>
    </row>
    <row r="25" spans="1:44" x14ac:dyDescent="0.2">
      <c r="A25" s="445" t="s">
        <v>138</v>
      </c>
      <c r="B25" s="574"/>
      <c r="C25" s="5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108">
        <f t="shared" si="13"/>
        <v>0</v>
      </c>
      <c r="Q25" s="468"/>
      <c r="R25" s="97" t="str">
        <f t="shared" si="15"/>
        <v xml:space="preserve">Adwords or social media budget </v>
      </c>
      <c r="S25" s="574"/>
      <c r="T25" s="5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108">
        <f t="shared" si="14"/>
        <v>0</v>
      </c>
      <c r="AH25" s="182"/>
      <c r="AI25" s="182"/>
      <c r="AJ25" s="182"/>
      <c r="AK25" s="182"/>
      <c r="AL25" s="182"/>
      <c r="AM25" s="182"/>
      <c r="AN25" s="182"/>
      <c r="AO25" s="138"/>
      <c r="AP25" s="138"/>
      <c r="AQ25" s="138"/>
      <c r="AR25" s="138"/>
    </row>
    <row r="26" spans="1:44" x14ac:dyDescent="0.2">
      <c r="A26" s="445" t="s">
        <v>139</v>
      </c>
      <c r="B26" s="574"/>
      <c r="C26" s="5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08">
        <f t="shared" si="13"/>
        <v>0</v>
      </c>
      <c r="Q26" s="468"/>
      <c r="R26" s="97" t="str">
        <f t="shared" si="15"/>
        <v>Supplies</v>
      </c>
      <c r="S26" s="574"/>
      <c r="T26" s="5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108">
        <f t="shared" si="14"/>
        <v>0</v>
      </c>
      <c r="AH26" s="182"/>
      <c r="AI26" s="182"/>
      <c r="AJ26" s="182"/>
      <c r="AK26" s="182"/>
      <c r="AL26" s="182"/>
      <c r="AM26" s="182"/>
      <c r="AN26" s="182"/>
      <c r="AO26" s="138"/>
      <c r="AP26" s="138"/>
      <c r="AQ26" s="138"/>
      <c r="AR26" s="138"/>
    </row>
    <row r="27" spans="1:44" x14ac:dyDescent="0.2">
      <c r="A27" s="575" t="s">
        <v>140</v>
      </c>
      <c r="B27" s="574"/>
      <c r="C27" s="5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108">
        <f t="shared" si="13"/>
        <v>0</v>
      </c>
      <c r="Q27" s="328"/>
      <c r="R27" s="97" t="str">
        <f t="shared" si="15"/>
        <v>Utilities</v>
      </c>
      <c r="S27" s="574"/>
      <c r="T27" s="5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108">
        <f t="shared" si="14"/>
        <v>0</v>
      </c>
      <c r="AH27" s="182"/>
      <c r="AI27" s="182"/>
      <c r="AJ27" s="182"/>
      <c r="AK27" s="182"/>
      <c r="AL27" s="182"/>
      <c r="AM27" s="182"/>
      <c r="AN27" s="182"/>
      <c r="AO27" s="138"/>
      <c r="AP27" s="138"/>
      <c r="AQ27" s="138"/>
      <c r="AR27" s="138"/>
    </row>
    <row r="28" spans="1:44" x14ac:dyDescent="0.2">
      <c r="A28" s="97" t="s">
        <v>141</v>
      </c>
      <c r="B28" s="574"/>
      <c r="C28" s="5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08">
        <f t="shared" si="13"/>
        <v>0</v>
      </c>
      <c r="Q28" s="328"/>
      <c r="R28" s="97" t="str">
        <f t="shared" si="15"/>
        <v>Insurance (incl. liability and WCB)</v>
      </c>
      <c r="S28" s="574"/>
      <c r="T28" s="5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108">
        <f t="shared" si="14"/>
        <v>0</v>
      </c>
      <c r="AH28" s="182"/>
      <c r="AI28" s="182"/>
      <c r="AJ28" s="182"/>
      <c r="AK28" s="182"/>
      <c r="AL28" s="182"/>
      <c r="AM28" s="182"/>
      <c r="AN28" s="182"/>
      <c r="AO28" s="138"/>
      <c r="AP28" s="138"/>
      <c r="AQ28" s="138"/>
      <c r="AR28" s="138"/>
    </row>
    <row r="29" spans="1:44" x14ac:dyDescent="0.2">
      <c r="A29" s="97" t="s">
        <v>142</v>
      </c>
      <c r="B29" s="574"/>
      <c r="C29" s="5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108">
        <f t="shared" si="13"/>
        <v>0</v>
      </c>
      <c r="Q29" s="328"/>
      <c r="R29" s="97" t="str">
        <f t="shared" si="15"/>
        <v xml:space="preserve">Bank account fees </v>
      </c>
      <c r="S29" s="574"/>
      <c r="T29" s="5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108">
        <f t="shared" si="14"/>
        <v>0</v>
      </c>
      <c r="AH29" s="182"/>
      <c r="AI29" s="182"/>
      <c r="AJ29" s="182"/>
      <c r="AK29" s="182"/>
      <c r="AL29" s="182"/>
      <c r="AM29" s="182"/>
      <c r="AN29" s="182"/>
      <c r="AO29" s="138"/>
      <c r="AP29" s="138"/>
      <c r="AQ29" s="138"/>
      <c r="AR29" s="138"/>
    </row>
    <row r="30" spans="1:44" x14ac:dyDescent="0.2">
      <c r="A30" s="575" t="s">
        <v>143</v>
      </c>
      <c r="B30" s="574"/>
      <c r="C30" s="5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108">
        <f t="shared" si="13"/>
        <v>0</v>
      </c>
      <c r="Q30" s="328"/>
      <c r="R30" s="97" t="str">
        <f t="shared" si="15"/>
        <v>Rent</v>
      </c>
      <c r="S30" s="574"/>
      <c r="T30" s="5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108">
        <f t="shared" si="14"/>
        <v>0</v>
      </c>
      <c r="AH30" s="182"/>
      <c r="AI30" s="182"/>
      <c r="AJ30" s="182"/>
      <c r="AK30" s="182"/>
      <c r="AL30" s="182"/>
      <c r="AM30" s="182"/>
      <c r="AN30" s="182"/>
      <c r="AO30" s="138"/>
      <c r="AP30" s="138"/>
      <c r="AQ30" s="138"/>
      <c r="AR30" s="138"/>
    </row>
    <row r="31" spans="1:44" x14ac:dyDescent="0.2">
      <c r="A31" s="445" t="s">
        <v>144</v>
      </c>
      <c r="B31" s="574"/>
      <c r="C31" s="5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08">
        <f t="shared" si="13"/>
        <v>0</v>
      </c>
      <c r="Q31" s="468"/>
      <c r="R31" s="97" t="str">
        <f t="shared" si="15"/>
        <v xml:space="preserve">Property tax </v>
      </c>
      <c r="S31" s="574"/>
      <c r="T31" s="5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108">
        <f t="shared" si="14"/>
        <v>0</v>
      </c>
      <c r="AH31" s="182"/>
      <c r="AI31" s="182"/>
      <c r="AJ31" s="182"/>
      <c r="AK31" s="182"/>
      <c r="AL31" s="182"/>
      <c r="AM31" s="182"/>
      <c r="AN31" s="182"/>
      <c r="AO31" s="138"/>
      <c r="AP31" s="138"/>
      <c r="AQ31" s="138"/>
      <c r="AR31" s="138"/>
    </row>
    <row r="32" spans="1:44" x14ac:dyDescent="0.2">
      <c r="A32" s="97" t="s">
        <v>145</v>
      </c>
      <c r="B32" s="574"/>
      <c r="C32" s="5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108">
        <f t="shared" si="13"/>
        <v>0</v>
      </c>
      <c r="Q32" s="328"/>
      <c r="R32" s="97" t="str">
        <f t="shared" si="15"/>
        <v>Security system</v>
      </c>
      <c r="S32" s="574"/>
      <c r="T32" s="5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108">
        <f t="shared" si="14"/>
        <v>0</v>
      </c>
      <c r="AH32" s="182"/>
      <c r="AI32" s="182"/>
      <c r="AJ32" s="182"/>
      <c r="AK32" s="182"/>
      <c r="AL32" s="182"/>
      <c r="AM32" s="182"/>
      <c r="AN32" s="182"/>
      <c r="AO32" s="138"/>
      <c r="AP32" s="138"/>
      <c r="AQ32" s="138"/>
      <c r="AR32" s="138"/>
    </row>
    <row r="33" spans="1:44" x14ac:dyDescent="0.2">
      <c r="A33" s="97" t="s">
        <v>146</v>
      </c>
      <c r="B33" s="574"/>
      <c r="C33" s="5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08">
        <f t="shared" si="13"/>
        <v>0</v>
      </c>
      <c r="Q33" s="328"/>
      <c r="R33" s="97" t="str">
        <f t="shared" si="15"/>
        <v xml:space="preserve">Point of sale rental </v>
      </c>
      <c r="S33" s="574"/>
      <c r="T33" s="5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108">
        <f t="shared" si="14"/>
        <v>0</v>
      </c>
      <c r="AH33" s="182"/>
      <c r="AI33" s="182"/>
      <c r="AJ33" s="182"/>
      <c r="AK33" s="182"/>
      <c r="AL33" s="182"/>
      <c r="AM33" s="182"/>
      <c r="AN33" s="182"/>
      <c r="AO33" s="138"/>
      <c r="AP33" s="138"/>
      <c r="AQ33" s="138"/>
      <c r="AR33" s="138"/>
    </row>
    <row r="34" spans="1:44" x14ac:dyDescent="0.2">
      <c r="A34" s="575" t="s">
        <v>147</v>
      </c>
      <c r="B34" s="574"/>
      <c r="C34" s="5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108">
        <f t="shared" si="13"/>
        <v>0</v>
      </c>
      <c r="Q34" s="328"/>
      <c r="R34" s="97" t="str">
        <f t="shared" si="15"/>
        <v>Training</v>
      </c>
      <c r="S34" s="574"/>
      <c r="T34" s="5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108">
        <f t="shared" si="14"/>
        <v>0</v>
      </c>
      <c r="AH34" s="182"/>
      <c r="AI34" s="182"/>
      <c r="AJ34" s="182"/>
      <c r="AK34" s="182"/>
      <c r="AL34" s="182"/>
      <c r="AM34" s="182"/>
      <c r="AN34" s="182"/>
      <c r="AO34" s="138"/>
      <c r="AP34" s="138"/>
      <c r="AQ34" s="138"/>
      <c r="AR34" s="138"/>
    </row>
    <row r="35" spans="1:44" x14ac:dyDescent="0.2">
      <c r="A35" s="98" t="s">
        <v>148</v>
      </c>
      <c r="B35" s="574"/>
      <c r="C35" s="5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108">
        <f t="shared" si="13"/>
        <v>0</v>
      </c>
      <c r="Q35" s="328"/>
      <c r="R35" s="97" t="str">
        <f t="shared" si="15"/>
        <v>Telephone and internet</v>
      </c>
      <c r="S35" s="574"/>
      <c r="T35" s="5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108">
        <f t="shared" si="14"/>
        <v>0</v>
      </c>
      <c r="AH35" s="182"/>
      <c r="AI35" s="182"/>
      <c r="AJ35" s="182"/>
      <c r="AK35" s="182"/>
      <c r="AL35" s="182"/>
      <c r="AM35" s="182"/>
      <c r="AN35" s="182"/>
      <c r="AO35" s="138"/>
      <c r="AP35" s="138"/>
      <c r="AQ35" s="138"/>
      <c r="AR35" s="138"/>
    </row>
    <row r="36" spans="1:44" x14ac:dyDescent="0.2">
      <c r="A36" s="97" t="s">
        <v>149</v>
      </c>
      <c r="B36" s="574"/>
      <c r="C36" s="5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108">
        <f t="shared" si="13"/>
        <v>0</v>
      </c>
      <c r="Q36" s="328"/>
      <c r="R36" s="97" t="str">
        <f t="shared" si="15"/>
        <v>Extended employee benefits</v>
      </c>
      <c r="S36" s="574"/>
      <c r="T36" s="5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108">
        <f t="shared" si="14"/>
        <v>0</v>
      </c>
      <c r="AH36" s="182"/>
      <c r="AI36" s="182"/>
      <c r="AJ36" s="182"/>
      <c r="AK36" s="182"/>
      <c r="AL36" s="182"/>
      <c r="AM36" s="182"/>
      <c r="AN36" s="182"/>
      <c r="AO36" s="138"/>
      <c r="AP36" s="138"/>
      <c r="AQ36" s="138"/>
      <c r="AR36" s="138"/>
    </row>
    <row r="37" spans="1:44" x14ac:dyDescent="0.2">
      <c r="A37" s="98" t="s">
        <v>150</v>
      </c>
      <c r="B37" s="574"/>
      <c r="C37" s="5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108">
        <f t="shared" si="13"/>
        <v>0</v>
      </c>
      <c r="Q37" s="468"/>
      <c r="R37" s="122" t="str">
        <f t="shared" si="15"/>
        <v>Expenses</v>
      </c>
      <c r="S37" s="574"/>
      <c r="T37" s="5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108">
        <f t="shared" si="14"/>
        <v>0</v>
      </c>
      <c r="AH37" s="182"/>
      <c r="AI37" s="182"/>
      <c r="AJ37" s="182"/>
      <c r="AK37" s="182"/>
      <c r="AL37" s="182"/>
      <c r="AM37" s="182"/>
      <c r="AN37" s="182"/>
      <c r="AO37" s="138"/>
      <c r="AP37" s="138"/>
      <c r="AQ37" s="138"/>
      <c r="AR37" s="138"/>
    </row>
    <row r="38" spans="1:44" x14ac:dyDescent="0.2">
      <c r="A38" s="98" t="s">
        <v>150</v>
      </c>
      <c r="B38" s="574"/>
      <c r="C38" s="5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108">
        <f t="shared" si="13"/>
        <v>0</v>
      </c>
      <c r="Q38" s="468"/>
      <c r="R38" s="122" t="str">
        <f t="shared" si="15"/>
        <v>Expenses</v>
      </c>
      <c r="S38" s="574"/>
      <c r="T38" s="5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108">
        <f t="shared" si="14"/>
        <v>0</v>
      </c>
      <c r="AH38" s="182"/>
      <c r="AI38" s="182"/>
      <c r="AJ38" s="182"/>
      <c r="AK38" s="182"/>
      <c r="AL38" s="182"/>
      <c r="AM38" s="182"/>
      <c r="AN38" s="182"/>
      <c r="AO38" s="138"/>
      <c r="AP38" s="138"/>
      <c r="AQ38" s="138"/>
      <c r="AR38" s="138"/>
    </row>
    <row r="39" spans="1:44" x14ac:dyDescent="0.2">
      <c r="A39" s="98" t="s">
        <v>150</v>
      </c>
      <c r="B39" s="574"/>
      <c r="C39" s="5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108">
        <f t="shared" si="13"/>
        <v>0</v>
      </c>
      <c r="Q39" s="468"/>
      <c r="R39" s="122" t="str">
        <f t="shared" si="15"/>
        <v>Expenses</v>
      </c>
      <c r="S39" s="574"/>
      <c r="T39" s="5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108">
        <f t="shared" si="14"/>
        <v>0</v>
      </c>
      <c r="AH39" s="182"/>
      <c r="AI39" s="182"/>
      <c r="AJ39" s="182"/>
      <c r="AK39" s="182"/>
      <c r="AL39" s="182"/>
      <c r="AM39" s="182"/>
      <c r="AN39" s="182"/>
      <c r="AO39" s="138"/>
      <c r="AP39" s="138"/>
      <c r="AQ39" s="138"/>
      <c r="AR39" s="138"/>
    </row>
    <row r="40" spans="1:44" x14ac:dyDescent="0.2">
      <c r="A40" s="98" t="s">
        <v>150</v>
      </c>
      <c r="B40" s="574"/>
      <c r="C40" s="5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108">
        <f t="shared" si="13"/>
        <v>0</v>
      </c>
      <c r="Q40" s="468"/>
      <c r="R40" s="122" t="str">
        <f t="shared" si="15"/>
        <v>Expenses</v>
      </c>
      <c r="S40" s="574"/>
      <c r="T40" s="5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108">
        <f t="shared" si="14"/>
        <v>0</v>
      </c>
      <c r="AH40" s="182"/>
      <c r="AI40" s="182"/>
      <c r="AJ40" s="182"/>
      <c r="AK40" s="182"/>
      <c r="AL40" s="182"/>
      <c r="AM40" s="182"/>
      <c r="AN40" s="182"/>
      <c r="AO40" s="138"/>
      <c r="AP40" s="138"/>
      <c r="AQ40" s="138"/>
      <c r="AR40" s="138"/>
    </row>
    <row r="41" spans="1:44" x14ac:dyDescent="0.2">
      <c r="A41" s="97" t="s">
        <v>150</v>
      </c>
      <c r="B41" s="574"/>
      <c r="C41" s="5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108">
        <f t="shared" si="13"/>
        <v>0</v>
      </c>
      <c r="Q41" s="468"/>
      <c r="R41" s="122" t="str">
        <f t="shared" si="15"/>
        <v>Expenses</v>
      </c>
      <c r="S41" s="574"/>
      <c r="T41" s="5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108">
        <f t="shared" si="14"/>
        <v>0</v>
      </c>
      <c r="AH41" s="182"/>
      <c r="AI41" s="182"/>
      <c r="AJ41" s="182"/>
      <c r="AK41" s="182"/>
      <c r="AL41" s="182"/>
      <c r="AM41" s="182"/>
      <c r="AN41" s="182"/>
      <c r="AO41" s="138"/>
      <c r="AP41" s="138"/>
      <c r="AQ41" s="138"/>
      <c r="AR41" s="138"/>
    </row>
    <row r="42" spans="1:44" x14ac:dyDescent="0.2">
      <c r="A42" s="98" t="s">
        <v>150</v>
      </c>
      <c r="B42" s="574"/>
      <c r="C42" s="5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108">
        <f t="shared" si="13"/>
        <v>0</v>
      </c>
      <c r="Q42" s="468"/>
      <c r="R42" s="122" t="str">
        <f t="shared" si="15"/>
        <v>Expenses</v>
      </c>
      <c r="S42" s="574"/>
      <c r="T42" s="5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108">
        <f t="shared" si="14"/>
        <v>0</v>
      </c>
      <c r="AH42" s="182"/>
      <c r="AI42" s="182"/>
      <c r="AJ42" s="182"/>
      <c r="AK42" s="182"/>
      <c r="AL42" s="182"/>
      <c r="AM42" s="182"/>
      <c r="AN42" s="182"/>
      <c r="AO42" s="138"/>
      <c r="AP42" s="138"/>
      <c r="AQ42" s="138"/>
      <c r="AR42" s="138"/>
    </row>
    <row r="43" spans="1:44" x14ac:dyDescent="0.2">
      <c r="A43" s="98" t="s">
        <v>150</v>
      </c>
      <c r="B43" s="574"/>
      <c r="C43" s="5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108">
        <f t="shared" si="13"/>
        <v>0</v>
      </c>
      <c r="Q43" s="468"/>
      <c r="R43" s="122" t="str">
        <f t="shared" si="15"/>
        <v>Expenses</v>
      </c>
      <c r="S43" s="574"/>
      <c r="T43" s="5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108">
        <f t="shared" si="14"/>
        <v>0</v>
      </c>
      <c r="AH43" s="182"/>
      <c r="AI43" s="182"/>
      <c r="AJ43" s="182"/>
      <c r="AK43" s="182"/>
      <c r="AL43" s="182"/>
      <c r="AM43" s="182"/>
      <c r="AN43" s="182"/>
      <c r="AO43" s="138"/>
      <c r="AP43" s="138"/>
      <c r="AQ43" s="138"/>
      <c r="AR43" s="138"/>
    </row>
    <row r="44" spans="1:44" x14ac:dyDescent="0.2">
      <c r="A44" s="97" t="s">
        <v>150</v>
      </c>
      <c r="B44" s="574"/>
      <c r="C44" s="5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108">
        <f t="shared" si="13"/>
        <v>0</v>
      </c>
      <c r="Q44" s="468"/>
      <c r="R44" s="122" t="str">
        <f t="shared" si="15"/>
        <v>Expenses</v>
      </c>
      <c r="S44" s="574"/>
      <c r="T44" s="5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108">
        <f t="shared" si="14"/>
        <v>0</v>
      </c>
      <c r="AH44" s="182"/>
      <c r="AI44" s="182"/>
      <c r="AJ44" s="182"/>
      <c r="AK44" s="182"/>
      <c r="AL44" s="182"/>
      <c r="AM44" s="182"/>
      <c r="AN44" s="182"/>
      <c r="AO44" s="138"/>
      <c r="AP44" s="138"/>
      <c r="AQ44" s="138"/>
      <c r="AR44" s="138"/>
    </row>
    <row r="45" spans="1:44" s="9" customFormat="1" x14ac:dyDescent="0.2">
      <c r="A45" s="109" t="s">
        <v>151</v>
      </c>
      <c r="B45" s="110"/>
      <c r="C45" s="107">
        <f t="shared" ref="C45:O45" si="16">SUM(C20:C44)</f>
        <v>0</v>
      </c>
      <c r="D45" s="107">
        <f t="shared" si="16"/>
        <v>0</v>
      </c>
      <c r="E45" s="107">
        <f t="shared" si="16"/>
        <v>0</v>
      </c>
      <c r="F45" s="107">
        <f t="shared" si="16"/>
        <v>0</v>
      </c>
      <c r="G45" s="107">
        <f t="shared" si="16"/>
        <v>0</v>
      </c>
      <c r="H45" s="107">
        <f t="shared" si="16"/>
        <v>0</v>
      </c>
      <c r="I45" s="107">
        <f t="shared" si="16"/>
        <v>0</v>
      </c>
      <c r="J45" s="107">
        <f t="shared" si="16"/>
        <v>0</v>
      </c>
      <c r="K45" s="107">
        <f t="shared" si="16"/>
        <v>0</v>
      </c>
      <c r="L45" s="107">
        <f t="shared" si="16"/>
        <v>0</v>
      </c>
      <c r="M45" s="107">
        <f t="shared" si="16"/>
        <v>0</v>
      </c>
      <c r="N45" s="107">
        <f t="shared" si="16"/>
        <v>0</v>
      </c>
      <c r="O45" s="107">
        <f t="shared" si="16"/>
        <v>0</v>
      </c>
      <c r="P45" s="108">
        <f t="shared" si="13"/>
        <v>0</v>
      </c>
      <c r="Q45" s="469"/>
      <c r="R45" s="109" t="s">
        <v>152</v>
      </c>
      <c r="S45" s="110"/>
      <c r="T45" s="107">
        <f t="shared" ref="T45:AF45" si="17">SUM(T20:T44)</f>
        <v>0</v>
      </c>
      <c r="U45" s="107">
        <f t="shared" si="17"/>
        <v>0</v>
      </c>
      <c r="V45" s="107">
        <f t="shared" si="17"/>
        <v>0</v>
      </c>
      <c r="W45" s="107">
        <f t="shared" si="17"/>
        <v>0</v>
      </c>
      <c r="X45" s="107">
        <f t="shared" si="17"/>
        <v>0</v>
      </c>
      <c r="Y45" s="107">
        <f t="shared" si="17"/>
        <v>0</v>
      </c>
      <c r="Z45" s="107">
        <f t="shared" si="17"/>
        <v>0</v>
      </c>
      <c r="AA45" s="107">
        <f t="shared" si="17"/>
        <v>0</v>
      </c>
      <c r="AB45" s="107">
        <f t="shared" si="17"/>
        <v>0</v>
      </c>
      <c r="AC45" s="107">
        <f t="shared" si="17"/>
        <v>0</v>
      </c>
      <c r="AD45" s="107">
        <f t="shared" si="17"/>
        <v>0</v>
      </c>
      <c r="AE45" s="107">
        <f t="shared" si="17"/>
        <v>0</v>
      </c>
      <c r="AF45" s="107">
        <f t="shared" si="17"/>
        <v>0</v>
      </c>
      <c r="AG45" s="108">
        <f t="shared" si="14"/>
        <v>0</v>
      </c>
      <c r="AH45" s="181"/>
      <c r="AI45" s="181"/>
      <c r="AJ45" s="181"/>
      <c r="AK45" s="181"/>
      <c r="AL45" s="181"/>
      <c r="AM45" s="181"/>
      <c r="AN45" s="181"/>
      <c r="AO45" s="123"/>
      <c r="AP45" s="123"/>
      <c r="AQ45" s="123"/>
      <c r="AR45" s="123"/>
    </row>
    <row r="46" spans="1:44" s="9" customFormat="1" x14ac:dyDescent="0.2">
      <c r="A46" s="99" t="s">
        <v>153</v>
      </c>
      <c r="B46" s="100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8">
        <f t="shared" si="13"/>
        <v>0</v>
      </c>
      <c r="Q46" s="469"/>
      <c r="R46" s="28" t="s">
        <v>153</v>
      </c>
      <c r="S46" s="33"/>
      <c r="T46" s="33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08">
        <f t="shared" si="14"/>
        <v>0</v>
      </c>
      <c r="AH46" s="181"/>
      <c r="AI46" s="181"/>
      <c r="AJ46" s="181"/>
      <c r="AK46" s="181"/>
      <c r="AL46" s="181"/>
      <c r="AM46" s="181"/>
      <c r="AN46" s="181"/>
      <c r="AO46" s="123"/>
      <c r="AP46" s="123"/>
      <c r="AQ46" s="123"/>
      <c r="AR46" s="123"/>
    </row>
    <row r="47" spans="1:44" s="123" customFormat="1" x14ac:dyDescent="0.2">
      <c r="A47" s="262" t="s">
        <v>154</v>
      </c>
      <c r="B47" s="427"/>
      <c r="C47" s="105">
        <f>'Start-Up Costs'!B39</f>
        <v>0</v>
      </c>
      <c r="D47" s="428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108">
        <f t="shared" si="13"/>
        <v>0</v>
      </c>
      <c r="Q47" s="471"/>
      <c r="R47" s="576"/>
      <c r="S47" s="427"/>
      <c r="T47" s="429"/>
      <c r="U47" s="428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108">
        <f t="shared" si="14"/>
        <v>0</v>
      </c>
      <c r="AH47" s="181"/>
      <c r="AI47" s="181"/>
      <c r="AJ47" s="181"/>
      <c r="AK47" s="181"/>
      <c r="AL47" s="181"/>
      <c r="AM47" s="181"/>
      <c r="AN47" s="181"/>
    </row>
    <row r="48" spans="1:44" s="9" customFormat="1" x14ac:dyDescent="0.2">
      <c r="A48" s="97" t="s">
        <v>155</v>
      </c>
      <c r="B48" s="567"/>
      <c r="C48" s="5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08">
        <f t="shared" si="13"/>
        <v>0</v>
      </c>
      <c r="Q48" s="469"/>
      <c r="R48" s="472" t="s">
        <v>156</v>
      </c>
      <c r="S48" s="567"/>
      <c r="T48" s="56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08">
        <f t="shared" si="14"/>
        <v>0</v>
      </c>
      <c r="AH48" s="181"/>
      <c r="AI48" s="181"/>
      <c r="AJ48" s="181"/>
      <c r="AK48" s="181"/>
      <c r="AL48" s="181"/>
      <c r="AM48" s="181"/>
      <c r="AN48" s="181"/>
      <c r="AO48" s="123"/>
      <c r="AP48" s="123"/>
      <c r="AQ48" s="123"/>
      <c r="AR48" s="123"/>
    </row>
    <row r="49" spans="1:44" s="9" customFormat="1" x14ac:dyDescent="0.2">
      <c r="A49" s="97" t="s">
        <v>157</v>
      </c>
      <c r="B49" s="567"/>
      <c r="C49" s="5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108">
        <f t="shared" si="13"/>
        <v>0</v>
      </c>
      <c r="Q49" s="469"/>
      <c r="R49" s="473" t="s">
        <v>158</v>
      </c>
      <c r="S49" s="567"/>
      <c r="T49" s="56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08">
        <f t="shared" si="14"/>
        <v>0</v>
      </c>
      <c r="AH49" s="181"/>
      <c r="AI49" s="181"/>
      <c r="AJ49" s="181"/>
      <c r="AK49" s="181"/>
      <c r="AL49" s="181"/>
      <c r="AM49" s="181"/>
      <c r="AN49" s="181"/>
      <c r="AO49" s="123"/>
      <c r="AP49" s="123"/>
      <c r="AQ49" s="123"/>
      <c r="AR49" s="123"/>
    </row>
    <row r="50" spans="1:44" s="9" customFormat="1" x14ac:dyDescent="0.2">
      <c r="A50" s="97" t="s">
        <v>159</v>
      </c>
      <c r="B50" s="567"/>
      <c r="C50" s="5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108">
        <f t="shared" si="13"/>
        <v>0</v>
      </c>
      <c r="Q50" s="469"/>
      <c r="R50" s="97" t="s">
        <v>160</v>
      </c>
      <c r="S50" s="567"/>
      <c r="T50" s="56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08">
        <f t="shared" si="14"/>
        <v>0</v>
      </c>
      <c r="AH50" s="181"/>
      <c r="AI50" s="181"/>
      <c r="AJ50" s="181"/>
      <c r="AK50" s="181"/>
      <c r="AL50" s="181"/>
      <c r="AM50" s="181"/>
      <c r="AN50" s="181"/>
      <c r="AO50" s="123"/>
      <c r="AP50" s="123"/>
      <c r="AQ50" s="123"/>
      <c r="AR50" s="123"/>
    </row>
    <row r="51" spans="1:44" x14ac:dyDescent="0.2">
      <c r="A51" s="58" t="s">
        <v>161</v>
      </c>
      <c r="B51" s="567"/>
      <c r="C51" s="5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108">
        <f t="shared" si="13"/>
        <v>0</v>
      </c>
      <c r="Q51" s="468"/>
      <c r="R51" s="58" t="s">
        <v>162</v>
      </c>
      <c r="S51" s="567"/>
      <c r="T51" s="567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08">
        <f t="shared" si="14"/>
        <v>0</v>
      </c>
      <c r="AH51" s="182"/>
      <c r="AI51" s="182"/>
      <c r="AJ51" s="182"/>
      <c r="AK51" s="182"/>
      <c r="AL51" s="182"/>
      <c r="AM51" s="182"/>
      <c r="AN51" s="182"/>
      <c r="AO51" s="138"/>
      <c r="AP51" s="138"/>
      <c r="AQ51" s="138"/>
      <c r="AR51" s="138"/>
    </row>
    <row r="52" spans="1:44" x14ac:dyDescent="0.2">
      <c r="A52" s="262" t="s">
        <v>163</v>
      </c>
      <c r="B52" s="110"/>
      <c r="C52" s="106">
        <f>SUM(C47:C51)</f>
        <v>0</v>
      </c>
      <c r="D52" s="107">
        <f>SUM(D47:D51)</f>
        <v>0</v>
      </c>
      <c r="E52" s="107">
        <f t="shared" ref="E52:O52" si="18">SUM(E48:E51)</f>
        <v>0</v>
      </c>
      <c r="F52" s="107">
        <f t="shared" si="18"/>
        <v>0</v>
      </c>
      <c r="G52" s="107">
        <f t="shared" si="18"/>
        <v>0</v>
      </c>
      <c r="H52" s="107">
        <f t="shared" si="18"/>
        <v>0</v>
      </c>
      <c r="I52" s="107">
        <f t="shared" si="18"/>
        <v>0</v>
      </c>
      <c r="J52" s="107">
        <f t="shared" si="18"/>
        <v>0</v>
      </c>
      <c r="K52" s="107">
        <f t="shared" si="18"/>
        <v>0</v>
      </c>
      <c r="L52" s="107">
        <f t="shared" si="18"/>
        <v>0</v>
      </c>
      <c r="M52" s="107">
        <f t="shared" si="18"/>
        <v>0</v>
      </c>
      <c r="N52" s="107">
        <f t="shared" si="18"/>
        <v>0</v>
      </c>
      <c r="O52" s="107">
        <f t="shared" si="18"/>
        <v>0</v>
      </c>
      <c r="P52" s="108">
        <f>SUM(P47:P51)</f>
        <v>0</v>
      </c>
      <c r="Q52" s="468"/>
      <c r="R52" s="109" t="s">
        <v>163</v>
      </c>
      <c r="S52" s="110"/>
      <c r="T52" s="107">
        <f>SUM(T47:T51)</f>
        <v>0</v>
      </c>
      <c r="U52" s="107">
        <f>SUM(U47:U51)</f>
        <v>0</v>
      </c>
      <c r="V52" s="107">
        <f t="shared" ref="V52:AF52" si="19">SUM(V48:V51)</f>
        <v>0</v>
      </c>
      <c r="W52" s="107">
        <f t="shared" si="19"/>
        <v>0</v>
      </c>
      <c r="X52" s="107">
        <f t="shared" si="19"/>
        <v>0</v>
      </c>
      <c r="Y52" s="107">
        <f t="shared" si="19"/>
        <v>0</v>
      </c>
      <c r="Z52" s="107">
        <f t="shared" si="19"/>
        <v>0</v>
      </c>
      <c r="AA52" s="107">
        <f t="shared" si="19"/>
        <v>0</v>
      </c>
      <c r="AB52" s="107">
        <f t="shared" si="19"/>
        <v>0</v>
      </c>
      <c r="AC52" s="107">
        <f t="shared" si="19"/>
        <v>0</v>
      </c>
      <c r="AD52" s="107">
        <f t="shared" si="19"/>
        <v>0</v>
      </c>
      <c r="AE52" s="107">
        <f t="shared" si="19"/>
        <v>0</v>
      </c>
      <c r="AF52" s="107">
        <f t="shared" si="19"/>
        <v>0</v>
      </c>
      <c r="AG52" s="108">
        <f>SUM(AG47:AG51)</f>
        <v>0</v>
      </c>
      <c r="AH52" s="182"/>
      <c r="AI52" s="182"/>
      <c r="AJ52" s="182"/>
      <c r="AK52" s="182"/>
      <c r="AL52" s="182"/>
      <c r="AM52" s="182"/>
      <c r="AN52" s="182"/>
      <c r="AO52" s="138"/>
      <c r="AP52" s="138"/>
      <c r="AQ52" s="138"/>
      <c r="AR52" s="138"/>
    </row>
    <row r="53" spans="1:44" s="9" customFormat="1" x14ac:dyDescent="0.2">
      <c r="A53" s="263" t="s">
        <v>164</v>
      </c>
      <c r="B53" s="110"/>
      <c r="C53" s="106">
        <f t="shared" ref="C53:P53" si="20">+C18+C45+C52</f>
        <v>0</v>
      </c>
      <c r="D53" s="106">
        <f t="shared" si="20"/>
        <v>0</v>
      </c>
      <c r="E53" s="106">
        <f t="shared" si="20"/>
        <v>0</v>
      </c>
      <c r="F53" s="106">
        <f t="shared" si="20"/>
        <v>0</v>
      </c>
      <c r="G53" s="106">
        <f t="shared" si="20"/>
        <v>0</v>
      </c>
      <c r="H53" s="106">
        <f t="shared" si="20"/>
        <v>0</v>
      </c>
      <c r="I53" s="106">
        <f t="shared" si="20"/>
        <v>0</v>
      </c>
      <c r="J53" s="106">
        <f t="shared" si="20"/>
        <v>0</v>
      </c>
      <c r="K53" s="106">
        <f t="shared" si="20"/>
        <v>0</v>
      </c>
      <c r="L53" s="106">
        <f t="shared" si="20"/>
        <v>0</v>
      </c>
      <c r="M53" s="106">
        <f t="shared" si="20"/>
        <v>0</v>
      </c>
      <c r="N53" s="106">
        <f t="shared" si="20"/>
        <v>0</v>
      </c>
      <c r="O53" s="106">
        <f t="shared" si="20"/>
        <v>0</v>
      </c>
      <c r="P53" s="108">
        <f t="shared" si="20"/>
        <v>0</v>
      </c>
      <c r="Q53" s="469"/>
      <c r="R53" s="263" t="s">
        <v>164</v>
      </c>
      <c r="S53" s="110"/>
      <c r="T53" s="106">
        <f t="shared" ref="T53:AG53" si="21">+T18+T45+T52</f>
        <v>0</v>
      </c>
      <c r="U53" s="106">
        <f t="shared" si="21"/>
        <v>0</v>
      </c>
      <c r="V53" s="106">
        <f t="shared" si="21"/>
        <v>0</v>
      </c>
      <c r="W53" s="106">
        <f t="shared" si="21"/>
        <v>0</v>
      </c>
      <c r="X53" s="106">
        <f t="shared" si="21"/>
        <v>0</v>
      </c>
      <c r="Y53" s="106">
        <f t="shared" si="21"/>
        <v>0</v>
      </c>
      <c r="Z53" s="106">
        <f t="shared" si="21"/>
        <v>0</v>
      </c>
      <c r="AA53" s="106">
        <f t="shared" si="21"/>
        <v>0</v>
      </c>
      <c r="AB53" s="106">
        <f t="shared" si="21"/>
        <v>0</v>
      </c>
      <c r="AC53" s="106">
        <f t="shared" si="21"/>
        <v>0</v>
      </c>
      <c r="AD53" s="106">
        <f t="shared" si="21"/>
        <v>0</v>
      </c>
      <c r="AE53" s="106">
        <f t="shared" si="21"/>
        <v>0</v>
      </c>
      <c r="AF53" s="106">
        <f t="shared" si="21"/>
        <v>0</v>
      </c>
      <c r="AG53" s="108">
        <f t="shared" si="21"/>
        <v>0</v>
      </c>
      <c r="AH53" s="181"/>
      <c r="AI53" s="181"/>
      <c r="AJ53" s="181"/>
      <c r="AK53" s="181"/>
      <c r="AL53" s="181"/>
      <c r="AM53" s="181"/>
      <c r="AN53" s="181"/>
      <c r="AO53" s="123"/>
      <c r="AP53" s="123"/>
      <c r="AQ53" s="123"/>
      <c r="AR53" s="123"/>
    </row>
    <row r="54" spans="1:44" x14ac:dyDescent="0.2">
      <c r="A54" s="13"/>
      <c r="B54" s="14"/>
      <c r="C54" s="1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7"/>
      <c r="Q54" s="468"/>
      <c r="R54" s="13"/>
      <c r="S54" s="14"/>
      <c r="T54" s="1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62"/>
      <c r="AH54" s="182"/>
      <c r="AI54" s="182"/>
      <c r="AJ54" s="182"/>
      <c r="AK54" s="182"/>
      <c r="AL54" s="182"/>
      <c r="AM54" s="182"/>
      <c r="AN54" s="182"/>
      <c r="AO54" s="138"/>
      <c r="AP54" s="138"/>
      <c r="AQ54" s="138"/>
      <c r="AR54" s="138"/>
    </row>
    <row r="55" spans="1:44" x14ac:dyDescent="0.2">
      <c r="A55" s="109" t="s">
        <v>165</v>
      </c>
      <c r="B55" s="110"/>
      <c r="C55" s="107">
        <f t="shared" ref="C55:O55" si="22">+C14-C53</f>
        <v>0</v>
      </c>
      <c r="D55" s="106">
        <f t="shared" si="22"/>
        <v>0</v>
      </c>
      <c r="E55" s="106">
        <f t="shared" si="22"/>
        <v>0</v>
      </c>
      <c r="F55" s="106">
        <f t="shared" si="22"/>
        <v>0</v>
      </c>
      <c r="G55" s="106">
        <f t="shared" si="22"/>
        <v>0</v>
      </c>
      <c r="H55" s="106">
        <f t="shared" si="22"/>
        <v>0</v>
      </c>
      <c r="I55" s="106">
        <f t="shared" si="22"/>
        <v>0</v>
      </c>
      <c r="J55" s="106">
        <f t="shared" si="22"/>
        <v>0</v>
      </c>
      <c r="K55" s="106">
        <f t="shared" si="22"/>
        <v>0</v>
      </c>
      <c r="L55" s="106">
        <f t="shared" si="22"/>
        <v>0</v>
      </c>
      <c r="M55" s="106">
        <f t="shared" si="22"/>
        <v>0</v>
      </c>
      <c r="N55" s="106">
        <f t="shared" si="22"/>
        <v>0</v>
      </c>
      <c r="O55" s="106">
        <f t="shared" si="22"/>
        <v>0</v>
      </c>
      <c r="P55" s="108">
        <f>SUM(C55:O55)</f>
        <v>0</v>
      </c>
      <c r="Q55" s="468"/>
      <c r="R55" s="109" t="s">
        <v>165</v>
      </c>
      <c r="S55" s="110"/>
      <c r="T55" s="106">
        <f t="shared" ref="T55:AF55" si="23">+T14-T53</f>
        <v>0</v>
      </c>
      <c r="U55" s="106">
        <f t="shared" si="23"/>
        <v>0</v>
      </c>
      <c r="V55" s="106">
        <f t="shared" si="23"/>
        <v>0</v>
      </c>
      <c r="W55" s="106">
        <f t="shared" si="23"/>
        <v>0</v>
      </c>
      <c r="X55" s="106">
        <f t="shared" si="23"/>
        <v>0</v>
      </c>
      <c r="Y55" s="106">
        <f t="shared" si="23"/>
        <v>0</v>
      </c>
      <c r="Z55" s="106">
        <f t="shared" si="23"/>
        <v>0</v>
      </c>
      <c r="AA55" s="106">
        <f t="shared" si="23"/>
        <v>0</v>
      </c>
      <c r="AB55" s="106">
        <f t="shared" si="23"/>
        <v>0</v>
      </c>
      <c r="AC55" s="106">
        <f t="shared" si="23"/>
        <v>0</v>
      </c>
      <c r="AD55" s="106">
        <f t="shared" si="23"/>
        <v>0</v>
      </c>
      <c r="AE55" s="106">
        <f t="shared" si="23"/>
        <v>0</v>
      </c>
      <c r="AF55" s="106">
        <f t="shared" si="23"/>
        <v>0</v>
      </c>
      <c r="AG55" s="108">
        <f>SUM(T55:AF55)</f>
        <v>0</v>
      </c>
      <c r="AH55" s="182"/>
      <c r="AI55" s="182"/>
      <c r="AJ55" s="182"/>
      <c r="AK55" s="182"/>
      <c r="AL55" s="182"/>
      <c r="AM55" s="182"/>
      <c r="AN55" s="182"/>
      <c r="AO55" s="138"/>
      <c r="AP55" s="138"/>
      <c r="AQ55" s="138"/>
      <c r="AR55" s="138"/>
    </row>
    <row r="56" spans="1:44" x14ac:dyDescent="0.2">
      <c r="A56" s="13"/>
      <c r="B56" s="14"/>
      <c r="C56" s="1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17"/>
      <c r="Q56" s="468"/>
      <c r="R56" s="13"/>
      <c r="S56" s="14"/>
      <c r="T56" s="14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62"/>
      <c r="AH56" s="182"/>
      <c r="AI56" s="182"/>
      <c r="AJ56" s="182"/>
      <c r="AK56" s="182"/>
      <c r="AL56" s="182"/>
      <c r="AM56" s="182"/>
      <c r="AN56" s="182"/>
      <c r="AO56" s="138"/>
      <c r="AP56" s="138"/>
      <c r="AQ56" s="138"/>
      <c r="AR56" s="138"/>
    </row>
    <row r="57" spans="1:44" s="9" customFormat="1" x14ac:dyDescent="0.2">
      <c r="A57" s="109" t="s">
        <v>166</v>
      </c>
      <c r="B57" s="110"/>
      <c r="C57" s="107">
        <v>0</v>
      </c>
      <c r="D57" s="106">
        <f>C59</f>
        <v>0</v>
      </c>
      <c r="E57" s="106">
        <f t="shared" ref="E57:P57" si="24">+D59</f>
        <v>0</v>
      </c>
      <c r="F57" s="106">
        <f t="shared" si="24"/>
        <v>0</v>
      </c>
      <c r="G57" s="106">
        <f t="shared" si="24"/>
        <v>0</v>
      </c>
      <c r="H57" s="106">
        <f t="shared" si="24"/>
        <v>0</v>
      </c>
      <c r="I57" s="106">
        <f t="shared" si="24"/>
        <v>0</v>
      </c>
      <c r="J57" s="106">
        <f t="shared" si="24"/>
        <v>0</v>
      </c>
      <c r="K57" s="106">
        <f t="shared" si="24"/>
        <v>0</v>
      </c>
      <c r="L57" s="106">
        <f t="shared" si="24"/>
        <v>0</v>
      </c>
      <c r="M57" s="106">
        <f t="shared" si="24"/>
        <v>0</v>
      </c>
      <c r="N57" s="106">
        <f t="shared" si="24"/>
        <v>0</v>
      </c>
      <c r="O57" s="106">
        <f t="shared" si="24"/>
        <v>0</v>
      </c>
      <c r="P57" s="108">
        <f t="shared" si="24"/>
        <v>0</v>
      </c>
      <c r="Q57" s="469"/>
      <c r="R57" s="109" t="s">
        <v>166</v>
      </c>
      <c r="S57" s="110"/>
      <c r="T57" s="106">
        <f>O59</f>
        <v>0</v>
      </c>
      <c r="U57" s="106">
        <f>T59</f>
        <v>0</v>
      </c>
      <c r="V57" s="106">
        <f t="shared" ref="V57" si="25">+U59</f>
        <v>0</v>
      </c>
      <c r="W57" s="106">
        <f t="shared" ref="W57" si="26">+V59</f>
        <v>0</v>
      </c>
      <c r="X57" s="106">
        <f t="shared" ref="X57" si="27">+W59</f>
        <v>0</v>
      </c>
      <c r="Y57" s="106">
        <f t="shared" ref="Y57" si="28">+X59</f>
        <v>0</v>
      </c>
      <c r="Z57" s="106">
        <f t="shared" ref="Z57" si="29">+Y59</f>
        <v>0</v>
      </c>
      <c r="AA57" s="106">
        <f t="shared" ref="AA57" si="30">+Z59</f>
        <v>0</v>
      </c>
      <c r="AB57" s="106">
        <f t="shared" ref="AB57" si="31">+AA59</f>
        <v>0</v>
      </c>
      <c r="AC57" s="106">
        <f t="shared" ref="AC57" si="32">+AB59</f>
        <v>0</v>
      </c>
      <c r="AD57" s="106">
        <f t="shared" ref="AD57" si="33">+AC59</f>
        <v>0</v>
      </c>
      <c r="AE57" s="106">
        <f t="shared" ref="AE57" si="34">+AD59</f>
        <v>0</v>
      </c>
      <c r="AF57" s="106">
        <f t="shared" ref="AF57" si="35">+AE59</f>
        <v>0</v>
      </c>
      <c r="AG57" s="108">
        <f t="shared" ref="AG57" si="36">+AF59</f>
        <v>0</v>
      </c>
      <c r="AH57" s="181"/>
      <c r="AI57" s="181"/>
      <c r="AJ57" s="181"/>
      <c r="AK57" s="181"/>
      <c r="AL57" s="181"/>
      <c r="AM57" s="181"/>
      <c r="AN57" s="181"/>
      <c r="AO57" s="123"/>
      <c r="AP57" s="123"/>
      <c r="AQ57" s="123"/>
      <c r="AR57" s="123"/>
    </row>
    <row r="58" spans="1:44" s="9" customFormat="1" x14ac:dyDescent="0.2">
      <c r="A58" s="13"/>
      <c r="B58" s="14"/>
      <c r="C58" s="1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7"/>
      <c r="Q58" s="469"/>
      <c r="R58" s="13"/>
      <c r="S58" s="14"/>
      <c r="T58" s="14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17"/>
      <c r="AH58" s="181"/>
      <c r="AI58" s="181"/>
      <c r="AJ58" s="181"/>
      <c r="AK58" s="181"/>
      <c r="AL58" s="181"/>
      <c r="AM58" s="181"/>
      <c r="AN58" s="181"/>
      <c r="AO58" s="123"/>
      <c r="AP58" s="123"/>
      <c r="AQ58" s="123"/>
      <c r="AR58" s="123"/>
    </row>
    <row r="59" spans="1:44" s="123" customFormat="1" ht="14.25" customHeight="1" thickBot="1" x14ac:dyDescent="0.25">
      <c r="A59" s="311" t="s">
        <v>167</v>
      </c>
      <c r="B59" s="312"/>
      <c r="C59" s="313">
        <f>SUM(C55:C57)</f>
        <v>0</v>
      </c>
      <c r="D59" s="314">
        <f>SUM(D55:D57)</f>
        <v>0</v>
      </c>
      <c r="E59" s="314">
        <f>SUM(E55:E57)</f>
        <v>0</v>
      </c>
      <c r="F59" s="314">
        <f>SUM(F55:F57)</f>
        <v>0</v>
      </c>
      <c r="G59" s="314">
        <f>SUM(G55:G57)</f>
        <v>0</v>
      </c>
      <c r="H59" s="314">
        <f t="shared" ref="H59:O59" si="37">SUM(H55:H57)</f>
        <v>0</v>
      </c>
      <c r="I59" s="314">
        <f t="shared" si="37"/>
        <v>0</v>
      </c>
      <c r="J59" s="314">
        <f t="shared" si="37"/>
        <v>0</v>
      </c>
      <c r="K59" s="314">
        <f t="shared" si="37"/>
        <v>0</v>
      </c>
      <c r="L59" s="314">
        <f t="shared" si="37"/>
        <v>0</v>
      </c>
      <c r="M59" s="314">
        <f t="shared" si="37"/>
        <v>0</v>
      </c>
      <c r="N59" s="314">
        <f t="shared" si="37"/>
        <v>0</v>
      </c>
      <c r="O59" s="314">
        <f t="shared" si="37"/>
        <v>0</v>
      </c>
      <c r="P59" s="315"/>
      <c r="Q59" s="471"/>
      <c r="R59" s="311" t="s">
        <v>167</v>
      </c>
      <c r="S59" s="312"/>
      <c r="T59" s="314">
        <f>SUM(T55:T57)</f>
        <v>0</v>
      </c>
      <c r="U59" s="314">
        <f>SUM(U55:U57)</f>
        <v>0</v>
      </c>
      <c r="V59" s="314">
        <f>SUM(V55:V57)</f>
        <v>0</v>
      </c>
      <c r="W59" s="314">
        <f>SUM(W55:W57)</f>
        <v>0</v>
      </c>
      <c r="X59" s="314">
        <f>SUM(X55:X57)</f>
        <v>0</v>
      </c>
      <c r="Y59" s="314">
        <f t="shared" ref="Y59:AF59" si="38">SUM(Y55:Y57)</f>
        <v>0</v>
      </c>
      <c r="Z59" s="314">
        <f t="shared" si="38"/>
        <v>0</v>
      </c>
      <c r="AA59" s="314">
        <f t="shared" si="38"/>
        <v>0</v>
      </c>
      <c r="AB59" s="314">
        <f t="shared" si="38"/>
        <v>0</v>
      </c>
      <c r="AC59" s="314">
        <f t="shared" si="38"/>
        <v>0</v>
      </c>
      <c r="AD59" s="314">
        <f t="shared" si="38"/>
        <v>0</v>
      </c>
      <c r="AE59" s="314">
        <f t="shared" si="38"/>
        <v>0</v>
      </c>
      <c r="AF59" s="314">
        <f t="shared" si="38"/>
        <v>0</v>
      </c>
      <c r="AG59" s="315"/>
      <c r="AH59" s="181"/>
      <c r="AI59" s="181"/>
      <c r="AJ59" s="181"/>
      <c r="AK59" s="181"/>
      <c r="AL59" s="181"/>
      <c r="AM59" s="181"/>
      <c r="AN59" s="181"/>
    </row>
    <row r="60" spans="1:44" s="9" customFormat="1" ht="15" customHeight="1" thickBot="1" x14ac:dyDescent="0.25">
      <c r="A60" s="143"/>
      <c r="B60" s="134"/>
      <c r="C60" s="134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35"/>
      <c r="P60" s="144"/>
      <c r="Q60" s="469"/>
      <c r="R60" s="474"/>
      <c r="S60" s="134"/>
      <c r="T60" s="134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35"/>
      <c r="AG60" s="148"/>
      <c r="AH60" s="181"/>
      <c r="AI60" s="181"/>
      <c r="AJ60" s="181"/>
      <c r="AK60" s="181"/>
      <c r="AL60" s="181"/>
      <c r="AM60" s="181"/>
      <c r="AN60" s="181"/>
      <c r="AO60" s="123"/>
      <c r="AP60" s="123"/>
      <c r="AQ60" s="123"/>
      <c r="AR60" s="123"/>
    </row>
    <row r="61" spans="1:44" s="9" customFormat="1" ht="15" x14ac:dyDescent="0.25">
      <c r="A61" s="410" t="s">
        <v>168</v>
      </c>
      <c r="B61" s="145"/>
      <c r="C61" s="145"/>
      <c r="D61" s="145"/>
      <c r="E61" s="145"/>
      <c r="F61" s="145"/>
      <c r="G61" s="145"/>
      <c r="H61" s="145"/>
      <c r="I61" s="145"/>
      <c r="J61" s="331" t="s">
        <v>169</v>
      </c>
      <c r="K61" s="332"/>
      <c r="L61" s="332"/>
      <c r="M61" s="333"/>
      <c r="N61" s="333"/>
      <c r="O61" s="333"/>
      <c r="P61" s="334"/>
      <c r="Q61" s="469"/>
      <c r="R61" s="409" t="s">
        <v>170</v>
      </c>
      <c r="S61" s="147"/>
      <c r="T61" s="147"/>
      <c r="U61" s="147"/>
      <c r="V61" s="147"/>
      <c r="W61" s="147"/>
      <c r="X61" s="147"/>
      <c r="Y61" s="147"/>
      <c r="Z61" s="147"/>
      <c r="AA61" s="149"/>
      <c r="AB61" s="151"/>
      <c r="AC61" s="151"/>
      <c r="AD61" s="149"/>
      <c r="AE61" s="149"/>
      <c r="AF61" s="139"/>
      <c r="AG61" s="150"/>
      <c r="AH61" s="181"/>
      <c r="AI61" s="181"/>
      <c r="AJ61" s="181"/>
      <c r="AK61" s="181"/>
      <c r="AL61" s="181"/>
      <c r="AM61" s="181"/>
      <c r="AN61" s="181"/>
      <c r="AO61" s="123"/>
      <c r="AP61" s="123"/>
      <c r="AQ61" s="123"/>
      <c r="AR61" s="123"/>
    </row>
    <row r="62" spans="1:44" s="9" customFormat="1" ht="14.25" x14ac:dyDescent="0.2">
      <c r="A62" s="140"/>
      <c r="B62" s="145"/>
      <c r="C62" s="145"/>
      <c r="D62" s="145"/>
      <c r="E62" s="145"/>
      <c r="F62" s="145"/>
      <c r="G62" s="145"/>
      <c r="H62" s="145"/>
      <c r="I62" s="145"/>
      <c r="J62" s="335" t="s">
        <v>171</v>
      </c>
      <c r="K62" s="336"/>
      <c r="L62" s="336"/>
      <c r="M62" s="337"/>
      <c r="N62" s="337"/>
      <c r="O62" s="337"/>
      <c r="P62" s="338"/>
      <c r="Q62" s="469"/>
      <c r="R62" s="475"/>
      <c r="S62" s="145"/>
      <c r="T62" s="145"/>
      <c r="U62" s="145"/>
      <c r="V62" s="145"/>
      <c r="W62" s="145"/>
      <c r="X62" s="145"/>
      <c r="Y62" s="145"/>
      <c r="Z62" s="145"/>
      <c r="AA62" s="156"/>
      <c r="AB62" s="157"/>
      <c r="AC62" s="157"/>
      <c r="AD62" s="156"/>
      <c r="AE62" s="156"/>
      <c r="AF62" s="158"/>
      <c r="AG62" s="159"/>
      <c r="AH62" s="181"/>
      <c r="AI62" s="181"/>
      <c r="AJ62" s="181"/>
      <c r="AK62" s="181"/>
      <c r="AL62" s="181"/>
      <c r="AM62" s="181"/>
      <c r="AN62" s="181"/>
      <c r="AO62" s="123"/>
      <c r="AP62" s="123"/>
      <c r="AQ62" s="123"/>
      <c r="AR62" s="123"/>
    </row>
    <row r="63" spans="1:44" s="9" customFormat="1" ht="14.25" x14ac:dyDescent="0.2">
      <c r="A63" s="141"/>
      <c r="B63" s="145"/>
      <c r="C63" s="145"/>
      <c r="D63" s="145"/>
      <c r="E63" s="145"/>
      <c r="F63" s="145"/>
      <c r="G63" s="145"/>
      <c r="H63" s="145"/>
      <c r="I63" s="145"/>
      <c r="J63" s="339"/>
      <c r="K63" s="340"/>
      <c r="L63" s="340"/>
      <c r="M63" s="337"/>
      <c r="N63" s="337"/>
      <c r="O63" s="337"/>
      <c r="P63" s="338"/>
      <c r="Q63" s="469"/>
      <c r="R63" s="475"/>
      <c r="S63" s="145"/>
      <c r="T63" s="145"/>
      <c r="U63" s="145"/>
      <c r="V63" s="145"/>
      <c r="W63" s="145"/>
      <c r="X63" s="145"/>
      <c r="Y63" s="145"/>
      <c r="Z63" s="145"/>
      <c r="AA63" s="160"/>
      <c r="AB63" s="160"/>
      <c r="AC63" s="160"/>
      <c r="AD63" s="161"/>
      <c r="AE63" s="162"/>
      <c r="AF63" s="136"/>
      <c r="AG63" s="163"/>
      <c r="AH63" s="181"/>
      <c r="AI63" s="181"/>
      <c r="AJ63" s="181"/>
      <c r="AK63" s="181"/>
      <c r="AL63" s="181"/>
      <c r="AM63" s="181"/>
      <c r="AN63" s="181"/>
      <c r="AO63" s="123"/>
      <c r="AP63" s="123"/>
      <c r="AQ63" s="123"/>
      <c r="AR63" s="123"/>
    </row>
    <row r="64" spans="1:44" s="9" customFormat="1" ht="15" customHeight="1" x14ac:dyDescent="0.2">
      <c r="A64" s="141"/>
      <c r="B64" s="145"/>
      <c r="C64" s="145"/>
      <c r="D64" s="145"/>
      <c r="E64" s="145"/>
      <c r="F64" s="145"/>
      <c r="G64" s="145"/>
      <c r="H64" s="145"/>
      <c r="I64" s="145"/>
      <c r="J64" s="335" t="s">
        <v>172</v>
      </c>
      <c r="K64" s="340"/>
      <c r="L64" s="340"/>
      <c r="M64" s="337"/>
      <c r="N64" s="337"/>
      <c r="O64" s="337"/>
      <c r="P64" s="338"/>
      <c r="Q64" s="469"/>
      <c r="R64" s="475"/>
      <c r="S64" s="145"/>
      <c r="T64" s="145"/>
      <c r="U64" s="145"/>
      <c r="V64" s="145"/>
      <c r="W64" s="145"/>
      <c r="X64" s="145"/>
      <c r="Y64" s="145"/>
      <c r="Z64" s="164"/>
      <c r="AA64" s="165"/>
      <c r="AB64" s="166"/>
      <c r="AC64" s="166"/>
      <c r="AD64" s="165"/>
      <c r="AE64" s="165"/>
      <c r="AF64" s="167"/>
      <c r="AG64" s="168"/>
      <c r="AH64" s="179"/>
      <c r="AI64" s="179"/>
      <c r="AJ64" s="179"/>
      <c r="AK64" s="179"/>
      <c r="AL64" s="181"/>
      <c r="AM64" s="181"/>
      <c r="AN64" s="181"/>
      <c r="AO64" s="123"/>
      <c r="AP64" s="123"/>
      <c r="AQ64" s="123"/>
      <c r="AR64" s="123"/>
    </row>
    <row r="65" spans="1:44" s="37" customFormat="1" ht="14.25" x14ac:dyDescent="0.2">
      <c r="A65" s="141"/>
      <c r="B65" s="145"/>
      <c r="C65" s="145"/>
      <c r="D65" s="145"/>
      <c r="E65" s="145"/>
      <c r="F65" s="145"/>
      <c r="G65" s="145"/>
      <c r="H65" s="145"/>
      <c r="I65" s="145"/>
      <c r="J65" s="335"/>
      <c r="K65" s="337"/>
      <c r="L65" s="337"/>
      <c r="M65" s="337"/>
      <c r="N65" s="337"/>
      <c r="O65" s="337"/>
      <c r="P65" s="338"/>
      <c r="Q65" s="469"/>
      <c r="R65" s="475"/>
      <c r="S65" s="145"/>
      <c r="T65" s="145"/>
      <c r="U65" s="145"/>
      <c r="V65" s="145"/>
      <c r="W65" s="145"/>
      <c r="X65" s="145"/>
      <c r="Y65" s="145"/>
      <c r="Z65" s="164"/>
      <c r="AA65" s="169"/>
      <c r="AB65" s="169"/>
      <c r="AC65" s="169"/>
      <c r="AD65" s="169"/>
      <c r="AE65" s="169"/>
      <c r="AF65" s="169"/>
      <c r="AG65" s="168"/>
      <c r="AH65" s="179"/>
      <c r="AI65" s="179"/>
      <c r="AJ65" s="179"/>
      <c r="AK65" s="179"/>
      <c r="AL65" s="181"/>
      <c r="AM65" s="181"/>
      <c r="AN65" s="181"/>
      <c r="AO65" s="123"/>
      <c r="AP65" s="123"/>
      <c r="AQ65" s="123"/>
      <c r="AR65" s="123"/>
    </row>
    <row r="66" spans="1:44" ht="14.25" x14ac:dyDescent="0.2">
      <c r="A66" s="141"/>
      <c r="B66" s="145"/>
      <c r="C66" s="145"/>
      <c r="D66" s="145"/>
      <c r="E66" s="145"/>
      <c r="F66" s="145"/>
      <c r="G66" s="145"/>
      <c r="H66" s="145"/>
      <c r="I66" s="145"/>
      <c r="J66" s="335" t="s">
        <v>173</v>
      </c>
      <c r="K66" s="340"/>
      <c r="L66" s="340"/>
      <c r="M66" s="337"/>
      <c r="N66" s="337"/>
      <c r="O66" s="337"/>
      <c r="P66" s="338"/>
      <c r="Q66" s="468"/>
      <c r="R66" s="475"/>
      <c r="S66" s="145"/>
      <c r="T66" s="145"/>
      <c r="U66" s="145"/>
      <c r="V66" s="145"/>
      <c r="W66" s="145"/>
      <c r="X66" s="145"/>
      <c r="Y66" s="145"/>
      <c r="Z66" s="164"/>
      <c r="AA66" s="156"/>
      <c r="AB66" s="170"/>
      <c r="AC66" s="170"/>
      <c r="AD66" s="156"/>
      <c r="AE66" s="156"/>
      <c r="AF66" s="158"/>
      <c r="AG66" s="168"/>
      <c r="AH66" s="180"/>
      <c r="AI66" s="180"/>
      <c r="AJ66" s="180"/>
      <c r="AK66" s="180"/>
      <c r="AL66" s="182"/>
      <c r="AM66" s="182"/>
      <c r="AN66" s="182"/>
      <c r="AO66" s="138"/>
      <c r="AP66" s="138"/>
      <c r="AQ66" s="138"/>
      <c r="AR66" s="138"/>
    </row>
    <row r="67" spans="1:44" ht="15" thickBot="1" x14ac:dyDescent="0.25">
      <c r="A67" s="142"/>
      <c r="B67" s="146"/>
      <c r="C67" s="146"/>
      <c r="D67" s="146"/>
      <c r="E67" s="146"/>
      <c r="F67" s="146"/>
      <c r="G67" s="146"/>
      <c r="H67" s="146"/>
      <c r="I67" s="146"/>
      <c r="J67" s="341" t="s">
        <v>174</v>
      </c>
      <c r="K67" s="342"/>
      <c r="L67" s="342"/>
      <c r="M67" s="343"/>
      <c r="N67" s="343"/>
      <c r="O67" s="343"/>
      <c r="P67" s="344"/>
      <c r="Q67" s="468"/>
      <c r="R67" s="171"/>
      <c r="S67" s="172"/>
      <c r="T67" s="172"/>
      <c r="U67" s="172"/>
      <c r="V67" s="172"/>
      <c r="W67" s="172"/>
      <c r="X67" s="172"/>
      <c r="Y67" s="146"/>
      <c r="Z67" s="146"/>
      <c r="AA67" s="173"/>
      <c r="AB67" s="174"/>
      <c r="AC67" s="174"/>
      <c r="AD67" s="173"/>
      <c r="AE67" s="173"/>
      <c r="AF67" s="175"/>
      <c r="AG67" s="176"/>
      <c r="AH67" s="180"/>
      <c r="AI67" s="180"/>
      <c r="AJ67" s="180"/>
      <c r="AK67" s="180"/>
      <c r="AL67" s="182"/>
      <c r="AM67" s="182"/>
      <c r="AN67" s="182"/>
      <c r="AO67" s="138"/>
      <c r="AP67" s="138"/>
      <c r="AQ67" s="138"/>
      <c r="AR67" s="138"/>
    </row>
    <row r="68" spans="1:44" x14ac:dyDescent="0.2">
      <c r="A68" s="183"/>
      <c r="B68" s="183"/>
      <c r="C68" s="183"/>
      <c r="D68" s="184"/>
      <c r="E68" s="184"/>
      <c r="F68" s="184"/>
      <c r="G68" s="184"/>
      <c r="H68" s="184"/>
      <c r="I68" s="184"/>
      <c r="J68" s="180"/>
      <c r="K68" s="180"/>
      <c r="L68" s="180"/>
      <c r="M68" s="180"/>
      <c r="N68" s="180"/>
      <c r="O68" s="180"/>
      <c r="P68" s="185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2"/>
      <c r="AN68" s="182"/>
      <c r="AO68" s="138"/>
      <c r="AP68" s="138"/>
      <c r="AQ68" s="138"/>
      <c r="AR68" s="138"/>
    </row>
    <row r="69" spans="1:44" x14ac:dyDescent="0.2">
      <c r="A69" s="183"/>
      <c r="B69" s="183"/>
      <c r="C69" s="183"/>
      <c r="D69" s="184"/>
      <c r="E69" s="184"/>
      <c r="F69" s="184"/>
      <c r="G69" s="184"/>
      <c r="H69" s="184"/>
      <c r="I69" s="184"/>
      <c r="J69" s="180"/>
      <c r="K69" s="180"/>
      <c r="L69" s="180"/>
      <c r="M69" s="180"/>
      <c r="N69" s="180"/>
      <c r="O69" s="180"/>
      <c r="P69" s="185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2"/>
      <c r="AN69" s="182"/>
      <c r="AO69" s="138"/>
      <c r="AP69" s="138"/>
      <c r="AQ69" s="138"/>
      <c r="AR69" s="138"/>
    </row>
    <row r="70" spans="1:44" x14ac:dyDescent="0.2">
      <c r="A70" s="183"/>
      <c r="B70" s="183"/>
      <c r="C70" s="183"/>
      <c r="D70" s="184"/>
      <c r="E70" s="184"/>
      <c r="F70" s="184"/>
      <c r="G70" s="184"/>
      <c r="H70" s="184"/>
      <c r="I70" s="184"/>
      <c r="J70" s="180"/>
      <c r="K70" s="180"/>
      <c r="L70" s="180"/>
      <c r="M70" s="180"/>
      <c r="N70" s="180"/>
      <c r="O70" s="180"/>
      <c r="P70" s="185"/>
      <c r="Q70" s="180"/>
      <c r="R70" s="186" t="s">
        <v>175</v>
      </c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2"/>
      <c r="AN70" s="182"/>
      <c r="AO70" s="138"/>
      <c r="AP70" s="138"/>
      <c r="AQ70" s="138"/>
      <c r="AR70" s="138"/>
    </row>
    <row r="71" spans="1:44" x14ac:dyDescent="0.2">
      <c r="A71" s="183"/>
      <c r="B71" s="183"/>
      <c r="C71" s="183"/>
      <c r="D71" s="184"/>
      <c r="E71" s="184"/>
      <c r="F71" s="184"/>
      <c r="G71" s="184"/>
      <c r="H71" s="184"/>
      <c r="I71" s="184"/>
      <c r="J71" s="180"/>
      <c r="K71" s="180"/>
      <c r="L71" s="180"/>
      <c r="M71" s="180"/>
      <c r="N71" s="180"/>
      <c r="O71" s="180"/>
      <c r="P71" s="185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2"/>
      <c r="AN71" s="182"/>
      <c r="AO71" s="138"/>
      <c r="AP71" s="138"/>
      <c r="AQ71" s="138"/>
      <c r="AR71" s="138"/>
    </row>
    <row r="72" spans="1:44" x14ac:dyDescent="0.2">
      <c r="A72" s="183"/>
      <c r="B72" s="183"/>
      <c r="C72" s="183"/>
      <c r="D72" s="184"/>
      <c r="E72" s="184"/>
      <c r="F72" s="184"/>
      <c r="G72" s="184"/>
      <c r="H72" s="184"/>
      <c r="I72" s="184"/>
      <c r="J72" s="180"/>
      <c r="K72" s="180"/>
      <c r="L72" s="180"/>
      <c r="M72" s="180"/>
      <c r="N72" s="180"/>
      <c r="O72" s="180"/>
      <c r="P72" s="185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2"/>
      <c r="AN72" s="182"/>
      <c r="AO72" s="138"/>
      <c r="AP72" s="138"/>
      <c r="AQ72" s="138"/>
      <c r="AR72" s="138"/>
    </row>
    <row r="73" spans="1:44" x14ac:dyDescent="0.2">
      <c r="A73" s="183"/>
      <c r="B73" s="183"/>
      <c r="C73" s="183"/>
      <c r="D73" s="184"/>
      <c r="E73" s="184"/>
      <c r="F73" s="184"/>
      <c r="G73" s="184"/>
      <c r="H73" s="184"/>
      <c r="I73" s="184"/>
      <c r="J73" s="180"/>
      <c r="K73" s="180"/>
      <c r="L73" s="180"/>
      <c r="M73" s="180"/>
      <c r="N73" s="180"/>
      <c r="O73" s="180"/>
      <c r="P73" s="185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2"/>
      <c r="AN73" s="182"/>
      <c r="AO73" s="138"/>
      <c r="AP73" s="138"/>
      <c r="AQ73" s="138"/>
      <c r="AR73" s="138"/>
    </row>
    <row r="74" spans="1:44" x14ac:dyDescent="0.2">
      <c r="A74" s="183"/>
      <c r="B74" s="183"/>
      <c r="C74" s="183"/>
      <c r="D74" s="184"/>
      <c r="E74" s="184"/>
      <c r="F74" s="184"/>
      <c r="G74" s="184"/>
      <c r="H74" s="184"/>
      <c r="I74" s="184"/>
      <c r="J74" s="180"/>
      <c r="K74" s="180"/>
      <c r="L74" s="180"/>
      <c r="M74" s="180"/>
      <c r="N74" s="180"/>
      <c r="O74" s="180"/>
      <c r="P74" s="185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2"/>
      <c r="AN74" s="182"/>
      <c r="AO74" s="138"/>
      <c r="AP74" s="138"/>
      <c r="AQ74" s="138"/>
      <c r="AR74" s="138"/>
    </row>
    <row r="75" spans="1:44" x14ac:dyDescent="0.2">
      <c r="A75" s="183"/>
      <c r="B75" s="183"/>
      <c r="C75" s="183"/>
      <c r="D75" s="184"/>
      <c r="E75" s="184"/>
      <c r="F75" s="184"/>
      <c r="G75" s="184"/>
      <c r="H75" s="184"/>
      <c r="I75" s="184"/>
      <c r="J75" s="180"/>
      <c r="K75" s="180"/>
      <c r="L75" s="180"/>
      <c r="M75" s="180"/>
      <c r="N75" s="180"/>
      <c r="O75" s="180"/>
      <c r="P75" s="185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2"/>
      <c r="AN75" s="182"/>
      <c r="AO75" s="138"/>
      <c r="AP75" s="138"/>
      <c r="AQ75" s="138"/>
      <c r="AR75" s="138"/>
    </row>
    <row r="76" spans="1:44" x14ac:dyDescent="0.2">
      <c r="A76" s="183"/>
      <c r="B76" s="183"/>
      <c r="C76" s="183"/>
      <c r="D76" s="184"/>
      <c r="E76" s="184"/>
      <c r="F76" s="184"/>
      <c r="G76" s="184"/>
      <c r="H76" s="184"/>
      <c r="I76" s="184"/>
      <c r="J76" s="180"/>
      <c r="K76" s="180"/>
      <c r="L76" s="180"/>
      <c r="M76" s="180"/>
      <c r="N76" s="180"/>
      <c r="O76" s="180"/>
      <c r="P76" s="185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2"/>
      <c r="AN76" s="182"/>
      <c r="AO76" s="138"/>
      <c r="AP76" s="138"/>
      <c r="AQ76" s="138"/>
      <c r="AR76" s="138"/>
    </row>
    <row r="77" spans="1:44" x14ac:dyDescent="0.2">
      <c r="A77" s="183"/>
      <c r="B77" s="183"/>
      <c r="C77" s="183"/>
      <c r="D77" s="184"/>
      <c r="E77" s="184"/>
      <c r="F77" s="184"/>
      <c r="G77" s="184"/>
      <c r="H77" s="184"/>
      <c r="I77" s="184"/>
      <c r="J77" s="180"/>
      <c r="K77" s="180"/>
      <c r="L77" s="180"/>
      <c r="M77" s="180"/>
      <c r="N77" s="180"/>
      <c r="O77" s="180"/>
      <c r="P77" s="185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2"/>
      <c r="AN77" s="182"/>
      <c r="AO77" s="138"/>
      <c r="AP77" s="138"/>
      <c r="AQ77" s="138"/>
      <c r="AR77" s="138"/>
    </row>
    <row r="78" spans="1:44" x14ac:dyDescent="0.2">
      <c r="A78" s="183"/>
      <c r="B78" s="183"/>
      <c r="C78" s="183"/>
      <c r="D78" s="184"/>
      <c r="E78" s="184"/>
      <c r="F78" s="184"/>
      <c r="G78" s="184"/>
      <c r="H78" s="184"/>
      <c r="I78" s="184"/>
      <c r="J78" s="180"/>
      <c r="K78" s="180"/>
      <c r="L78" s="180"/>
      <c r="M78" s="180"/>
      <c r="N78" s="180"/>
      <c r="O78" s="180"/>
      <c r="P78" s="185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2"/>
      <c r="AN78" s="182"/>
      <c r="AO78" s="138"/>
      <c r="AP78" s="138"/>
      <c r="AQ78" s="138"/>
      <c r="AR78" s="138"/>
    </row>
    <row r="79" spans="1:44" x14ac:dyDescent="0.2">
      <c r="A79" s="182"/>
      <c r="B79" s="182"/>
      <c r="C79" s="182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5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2"/>
      <c r="AN79" s="182"/>
      <c r="AO79" s="138"/>
      <c r="AP79" s="138"/>
      <c r="AQ79" s="138"/>
      <c r="AR79" s="138"/>
    </row>
    <row r="80" spans="1:44" x14ac:dyDescent="0.2">
      <c r="A80" s="182"/>
      <c r="B80" s="182"/>
      <c r="C80" s="182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5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2"/>
      <c r="AN80" s="182"/>
      <c r="AO80" s="138"/>
      <c r="AP80" s="138"/>
      <c r="AQ80" s="138"/>
      <c r="AR80" s="138"/>
    </row>
    <row r="81" spans="1:44" x14ac:dyDescent="0.2">
      <c r="A81" s="182"/>
      <c r="B81" s="182"/>
      <c r="C81" s="182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5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2"/>
      <c r="AN81" s="182"/>
      <c r="AO81" s="138"/>
      <c r="AP81" s="138"/>
      <c r="AQ81" s="138"/>
      <c r="AR81" s="138"/>
    </row>
    <row r="82" spans="1:44" x14ac:dyDescent="0.2">
      <c r="A82" s="182"/>
      <c r="B82" s="182"/>
      <c r="C82" s="182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5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2"/>
      <c r="AN82" s="182"/>
      <c r="AO82" s="138"/>
      <c r="AP82" s="138"/>
      <c r="AQ82" s="138"/>
      <c r="AR82" s="138"/>
    </row>
    <row r="83" spans="1:44" x14ac:dyDescent="0.2">
      <c r="A83" s="182"/>
      <c r="B83" s="182"/>
      <c r="C83" s="182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5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2"/>
      <c r="AN83" s="182"/>
      <c r="AO83" s="138"/>
      <c r="AP83" s="138"/>
      <c r="AQ83" s="138"/>
      <c r="AR83" s="138"/>
    </row>
    <row r="84" spans="1:44" x14ac:dyDescent="0.2">
      <c r="A84" s="182"/>
      <c r="B84" s="182"/>
      <c r="C84" s="182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5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2"/>
      <c r="AN84" s="182"/>
      <c r="AO84" s="138"/>
      <c r="AP84" s="138"/>
      <c r="AQ84" s="138"/>
      <c r="AR84" s="138"/>
    </row>
    <row r="85" spans="1:44" x14ac:dyDescent="0.2">
      <c r="A85" s="182"/>
      <c r="B85" s="182"/>
      <c r="C85" s="182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5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2"/>
      <c r="AN85" s="182"/>
      <c r="AO85" s="138"/>
      <c r="AP85" s="138"/>
      <c r="AQ85" s="138"/>
      <c r="AR85" s="138"/>
    </row>
    <row r="86" spans="1:44" x14ac:dyDescent="0.2">
      <c r="A86" s="182"/>
      <c r="B86" s="182"/>
      <c r="C86" s="182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5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2"/>
      <c r="AN86" s="182"/>
      <c r="AO86" s="138"/>
      <c r="AP86" s="138"/>
      <c r="AQ86" s="138"/>
      <c r="AR86" s="138"/>
    </row>
    <row r="87" spans="1:44" x14ac:dyDescent="0.2">
      <c r="A87" s="138"/>
      <c r="B87" s="138"/>
      <c r="C87" s="138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7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8"/>
      <c r="AN87" s="138"/>
      <c r="AO87" s="138"/>
      <c r="AP87" s="138"/>
      <c r="AQ87" s="138"/>
      <c r="AR87" s="138"/>
    </row>
    <row r="88" spans="1:44" x14ac:dyDescent="0.2">
      <c r="A88" s="138"/>
      <c r="B88" s="138"/>
      <c r="C88" s="138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7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8"/>
      <c r="AN88" s="138"/>
      <c r="AO88" s="138"/>
      <c r="AP88" s="138"/>
      <c r="AQ88" s="138"/>
      <c r="AR88" s="138"/>
    </row>
  </sheetData>
  <sheetProtection formatColumns="0" insertColumns="0" insertRows="0"/>
  <phoneticPr fontId="0" type="noConversion"/>
  <pageMargins left="0.23622047244094499" right="0.23622047244094499" top="0.74803149606299202" bottom="0.74803149606299202" header="0.31496062992126" footer="0.31496062992126"/>
  <pageSetup scale="55" orientation="landscape" r:id="rId1"/>
  <headerFooter alignWithMargins="0"/>
  <colBreaks count="1" manualBreakCount="1">
    <brk id="17" max="1048575" man="1"/>
  </colBreaks>
  <ignoredErrors>
    <ignoredError sqref="F13" formulaRange="1"/>
    <ignoredError sqref="D9:P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ED600"/>
  </sheetPr>
  <dimension ref="A1:AR88"/>
  <sheetViews>
    <sheetView showGridLines="0" zoomScale="110" zoomScaleNormal="110" workbookViewId="0">
      <pane xSplit="1" topLeftCell="I1" activePane="topRight" state="frozen"/>
      <selection pane="topRight"/>
    </sheetView>
  </sheetViews>
  <sheetFormatPr defaultRowHeight="12.75" x14ac:dyDescent="0.2"/>
  <cols>
    <col min="1" max="1" width="42.28515625" customWidth="1"/>
    <col min="2" max="16" width="12.85546875" customWidth="1"/>
    <col min="18" max="18" width="45" customWidth="1"/>
    <col min="19" max="33" width="12.85546875" customWidth="1"/>
  </cols>
  <sheetData>
    <row r="1" spans="1:44" s="54" customFormat="1" x14ac:dyDescent="0.2">
      <c r="P1" s="368"/>
      <c r="Q1" s="368"/>
      <c r="AG1" s="368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</row>
    <row r="2" spans="1:44" s="54" customFormat="1" x14ac:dyDescent="0.2">
      <c r="A2" s="373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372"/>
      <c r="Q2" s="368"/>
      <c r="R2" s="491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372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</row>
    <row r="3" spans="1:44" s="54" customFormat="1" x14ac:dyDescent="0.2">
      <c r="A3" s="373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372"/>
      <c r="Q3" s="368"/>
      <c r="R3" s="373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372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</row>
    <row r="4" spans="1:44" s="54" customFormat="1" ht="18.75" thickBot="1" x14ac:dyDescent="0.3">
      <c r="A4" s="374" t="s">
        <v>176</v>
      </c>
      <c r="B4" s="375"/>
      <c r="C4" s="375"/>
      <c r="D4" s="376"/>
      <c r="E4" s="377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8"/>
      <c r="Q4" s="468"/>
      <c r="R4" s="489" t="s">
        <v>177</v>
      </c>
      <c r="S4" s="301"/>
      <c r="T4" s="301"/>
      <c r="U4" s="302"/>
      <c r="V4" s="300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3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</row>
    <row r="5" spans="1:44" s="370" customFormat="1" x14ac:dyDescent="0.2">
      <c r="A5" s="356" t="s">
        <v>112</v>
      </c>
      <c r="B5" s="357"/>
      <c r="C5" s="369" t="s">
        <v>113</v>
      </c>
      <c r="D5" s="359" t="s">
        <v>64</v>
      </c>
      <c r="E5" s="359" t="s">
        <v>65</v>
      </c>
      <c r="F5" s="359" t="s">
        <v>66</v>
      </c>
      <c r="G5" s="359" t="s">
        <v>67</v>
      </c>
      <c r="H5" s="359" t="s">
        <v>68</v>
      </c>
      <c r="I5" s="359" t="s">
        <v>69</v>
      </c>
      <c r="J5" s="359" t="s">
        <v>70</v>
      </c>
      <c r="K5" s="359" t="s">
        <v>71</v>
      </c>
      <c r="L5" s="359" t="s">
        <v>72</v>
      </c>
      <c r="M5" s="359" t="s">
        <v>73</v>
      </c>
      <c r="N5" s="359" t="s">
        <v>74</v>
      </c>
      <c r="O5" s="359" t="s">
        <v>75</v>
      </c>
      <c r="P5" s="360" t="s">
        <v>93</v>
      </c>
      <c r="Q5" s="385"/>
      <c r="R5" s="490" t="s">
        <v>112</v>
      </c>
      <c r="S5" s="363"/>
      <c r="T5" s="363"/>
      <c r="U5" s="364" t="s">
        <v>77</v>
      </c>
      <c r="V5" s="364" t="s">
        <v>78</v>
      </c>
      <c r="W5" s="364" t="s">
        <v>79</v>
      </c>
      <c r="X5" s="364" t="s">
        <v>80</v>
      </c>
      <c r="Y5" s="364" t="s">
        <v>81</v>
      </c>
      <c r="Z5" s="364" t="s">
        <v>82</v>
      </c>
      <c r="AA5" s="364" t="s">
        <v>83</v>
      </c>
      <c r="AB5" s="364" t="s">
        <v>84</v>
      </c>
      <c r="AC5" s="364" t="s">
        <v>85</v>
      </c>
      <c r="AD5" s="364" t="s">
        <v>86</v>
      </c>
      <c r="AE5" s="364" t="s">
        <v>178</v>
      </c>
      <c r="AF5" s="364" t="s">
        <v>88</v>
      </c>
      <c r="AG5" s="365" t="s">
        <v>93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</row>
    <row r="6" spans="1:44" x14ac:dyDescent="0.2">
      <c r="A6" s="215" t="s">
        <v>114</v>
      </c>
      <c r="B6" s="216"/>
      <c r="C6" s="217"/>
      <c r="D6" s="218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469"/>
      <c r="R6" s="13" t="s">
        <v>114</v>
      </c>
      <c r="S6" s="14"/>
      <c r="T6" s="38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</row>
    <row r="7" spans="1:44" x14ac:dyDescent="0.2">
      <c r="A7" s="97" t="s">
        <v>116</v>
      </c>
      <c r="B7" s="221"/>
      <c r="C7" s="222"/>
      <c r="D7" s="223">
        <f>'Sales- Conservative'!B36</f>
        <v>0</v>
      </c>
      <c r="E7" s="223">
        <f>'Sales- Conservative'!C36</f>
        <v>0</v>
      </c>
      <c r="F7" s="223">
        <f>'Sales- Conservative'!D36</f>
        <v>0</v>
      </c>
      <c r="G7" s="223">
        <f>'Sales- Conservative'!E36</f>
        <v>0</v>
      </c>
      <c r="H7" s="223">
        <f>'Sales- Conservative'!F36</f>
        <v>0</v>
      </c>
      <c r="I7" s="223">
        <f>'Sales- Conservative'!G36</f>
        <v>0</v>
      </c>
      <c r="J7" s="223">
        <f>'Sales- Conservative'!H36</f>
        <v>0</v>
      </c>
      <c r="K7" s="223">
        <f>'Sales- Conservative'!I36</f>
        <v>0</v>
      </c>
      <c r="L7" s="223">
        <f>'Sales- Conservative'!J36</f>
        <v>0</v>
      </c>
      <c r="M7" s="223">
        <f>'Sales- Conservative'!K36</f>
        <v>0</v>
      </c>
      <c r="N7" s="223">
        <f>'Sales- Conservative'!L36</f>
        <v>0</v>
      </c>
      <c r="O7" s="223">
        <f>'Sales- Conservative'!M36</f>
        <v>0</v>
      </c>
      <c r="P7" s="224">
        <f>SUM(C7:O7)</f>
        <v>0</v>
      </c>
      <c r="Q7" s="468"/>
      <c r="R7" s="58" t="s">
        <v>116</v>
      </c>
      <c r="S7" s="57"/>
      <c r="T7" s="24"/>
      <c r="U7" s="105">
        <f>'Sales- Conservative'!Q36</f>
        <v>0</v>
      </c>
      <c r="V7" s="105">
        <f>'Sales- Conservative'!R36</f>
        <v>0</v>
      </c>
      <c r="W7" s="105">
        <f>'Sales- Conservative'!S36</f>
        <v>0</v>
      </c>
      <c r="X7" s="105">
        <f>'Sales- Conservative'!T36</f>
        <v>0</v>
      </c>
      <c r="Y7" s="105">
        <f>'Sales- Conservative'!U36</f>
        <v>0</v>
      </c>
      <c r="Z7" s="105">
        <f>'Sales- Conservative'!V36</f>
        <v>0</v>
      </c>
      <c r="AA7" s="105">
        <f>'Sales- Conservative'!W36</f>
        <v>0</v>
      </c>
      <c r="AB7" s="105">
        <f>'Sales- Conservative'!X36</f>
        <v>0</v>
      </c>
      <c r="AC7" s="105">
        <f>'Sales- Conservative'!Y36</f>
        <v>0</v>
      </c>
      <c r="AD7" s="105">
        <f>'Sales- Conservative'!Z36</f>
        <v>0</v>
      </c>
      <c r="AE7" s="105">
        <f>'Sales- Conservative'!AA36</f>
        <v>0</v>
      </c>
      <c r="AF7" s="105">
        <f>'Sales- Conservative'!AB36</f>
        <v>0</v>
      </c>
      <c r="AG7" s="108">
        <f>SUM(T7:AF7)</f>
        <v>0</v>
      </c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</row>
    <row r="8" spans="1:44" x14ac:dyDescent="0.2">
      <c r="A8" s="225" t="s">
        <v>117</v>
      </c>
      <c r="B8" s="222"/>
      <c r="C8" s="222"/>
      <c r="D8" s="226">
        <f t="shared" ref="D8:P8" si="0">SUM(D7:D7)</f>
        <v>0</v>
      </c>
      <c r="E8" s="226">
        <f t="shared" si="0"/>
        <v>0</v>
      </c>
      <c r="F8" s="226">
        <f t="shared" si="0"/>
        <v>0</v>
      </c>
      <c r="G8" s="226">
        <f t="shared" si="0"/>
        <v>0</v>
      </c>
      <c r="H8" s="226">
        <f t="shared" si="0"/>
        <v>0</v>
      </c>
      <c r="I8" s="226">
        <f t="shared" si="0"/>
        <v>0</v>
      </c>
      <c r="J8" s="226">
        <f t="shared" si="0"/>
        <v>0</v>
      </c>
      <c r="K8" s="226">
        <f t="shared" si="0"/>
        <v>0</v>
      </c>
      <c r="L8" s="226">
        <f t="shared" si="0"/>
        <v>0</v>
      </c>
      <c r="M8" s="226">
        <f t="shared" si="0"/>
        <v>0</v>
      </c>
      <c r="N8" s="226">
        <f t="shared" si="0"/>
        <v>0</v>
      </c>
      <c r="O8" s="226">
        <f t="shared" si="0"/>
        <v>0</v>
      </c>
      <c r="P8" s="224">
        <f t="shared" si="0"/>
        <v>0</v>
      </c>
      <c r="Q8" s="469"/>
      <c r="R8" s="23" t="s">
        <v>117</v>
      </c>
      <c r="S8" s="24"/>
      <c r="T8" s="24"/>
      <c r="U8" s="106">
        <f t="shared" ref="U8:AG8" si="1">SUM(U7:U7)</f>
        <v>0</v>
      </c>
      <c r="V8" s="106">
        <f t="shared" si="1"/>
        <v>0</v>
      </c>
      <c r="W8" s="106">
        <f t="shared" si="1"/>
        <v>0</v>
      </c>
      <c r="X8" s="106">
        <f t="shared" si="1"/>
        <v>0</v>
      </c>
      <c r="Y8" s="106">
        <f t="shared" si="1"/>
        <v>0</v>
      </c>
      <c r="Z8" s="106">
        <f t="shared" si="1"/>
        <v>0</v>
      </c>
      <c r="AA8" s="106">
        <f t="shared" si="1"/>
        <v>0</v>
      </c>
      <c r="AB8" s="106">
        <f t="shared" si="1"/>
        <v>0</v>
      </c>
      <c r="AC8" s="106">
        <f t="shared" si="1"/>
        <v>0</v>
      </c>
      <c r="AD8" s="106">
        <f t="shared" si="1"/>
        <v>0</v>
      </c>
      <c r="AE8" s="106">
        <f t="shared" si="1"/>
        <v>0</v>
      </c>
      <c r="AF8" s="106">
        <f t="shared" si="1"/>
        <v>0</v>
      </c>
      <c r="AG8" s="108">
        <f t="shared" si="1"/>
        <v>0</v>
      </c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</row>
    <row r="9" spans="1:44" x14ac:dyDescent="0.2">
      <c r="A9" s="227" t="s">
        <v>118</v>
      </c>
      <c r="B9" s="228"/>
      <c r="C9" s="228"/>
      <c r="D9" s="229" t="e">
        <f>D8/$P$8</f>
        <v>#DIV/0!</v>
      </c>
      <c r="E9" s="229" t="e">
        <f t="shared" ref="E9:O9" si="2">E8/$P$8</f>
        <v>#DIV/0!</v>
      </c>
      <c r="F9" s="229" t="e">
        <f t="shared" si="2"/>
        <v>#DIV/0!</v>
      </c>
      <c r="G9" s="229" t="e">
        <f t="shared" si="2"/>
        <v>#DIV/0!</v>
      </c>
      <c r="H9" s="229" t="e">
        <f t="shared" si="2"/>
        <v>#DIV/0!</v>
      </c>
      <c r="I9" s="229" t="e">
        <f t="shared" si="2"/>
        <v>#DIV/0!</v>
      </c>
      <c r="J9" s="229" t="e">
        <f t="shared" si="2"/>
        <v>#DIV/0!</v>
      </c>
      <c r="K9" s="229" t="e">
        <f t="shared" si="2"/>
        <v>#DIV/0!</v>
      </c>
      <c r="L9" s="229" t="e">
        <f t="shared" si="2"/>
        <v>#DIV/0!</v>
      </c>
      <c r="M9" s="229" t="e">
        <f t="shared" si="2"/>
        <v>#DIV/0!</v>
      </c>
      <c r="N9" s="229" t="e">
        <f t="shared" si="2"/>
        <v>#DIV/0!</v>
      </c>
      <c r="O9" s="229" t="e">
        <f t="shared" si="2"/>
        <v>#DIV/0!</v>
      </c>
      <c r="P9" s="230" t="e">
        <f>SUM(D9:O9)</f>
        <v>#DIV/0!</v>
      </c>
      <c r="Q9" s="330"/>
      <c r="R9" s="59" t="s">
        <v>118</v>
      </c>
      <c r="S9" s="60"/>
      <c r="T9" s="60"/>
      <c r="U9" s="61" t="e">
        <f>U8/$AG$8</f>
        <v>#DIV/0!</v>
      </c>
      <c r="V9" s="61" t="e">
        <f t="shared" ref="V9:AF9" si="3">V8/$AG$8</f>
        <v>#DIV/0!</v>
      </c>
      <c r="W9" s="61" t="e">
        <f t="shared" si="3"/>
        <v>#DIV/0!</v>
      </c>
      <c r="X9" s="61" t="e">
        <f t="shared" si="3"/>
        <v>#DIV/0!</v>
      </c>
      <c r="Y9" s="61" t="e">
        <f t="shared" si="3"/>
        <v>#DIV/0!</v>
      </c>
      <c r="Z9" s="61" t="e">
        <f t="shared" si="3"/>
        <v>#DIV/0!</v>
      </c>
      <c r="AA9" s="61" t="e">
        <f t="shared" si="3"/>
        <v>#DIV/0!</v>
      </c>
      <c r="AB9" s="61" t="e">
        <f t="shared" si="3"/>
        <v>#DIV/0!</v>
      </c>
      <c r="AC9" s="61" t="e">
        <f t="shared" si="3"/>
        <v>#DIV/0!</v>
      </c>
      <c r="AD9" s="61" t="e">
        <f t="shared" si="3"/>
        <v>#DIV/0!</v>
      </c>
      <c r="AE9" s="61" t="e">
        <f t="shared" si="3"/>
        <v>#DIV/0!</v>
      </c>
      <c r="AF9" s="61" t="e">
        <f t="shared" si="3"/>
        <v>#DIV/0!</v>
      </c>
      <c r="AG9" s="153" t="e">
        <f>SUM(U9:AF9)</f>
        <v>#DIV/0!</v>
      </c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</row>
    <row r="10" spans="1:44" x14ac:dyDescent="0.2">
      <c r="A10" s="98" t="s">
        <v>179</v>
      </c>
      <c r="B10" s="574"/>
      <c r="C10" s="223">
        <f>'Start-Up Costs'!C47</f>
        <v>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224">
        <f>SUM(C10:O10)</f>
        <v>0</v>
      </c>
      <c r="Q10" s="330"/>
      <c r="R10" s="58" t="s">
        <v>120</v>
      </c>
      <c r="S10" s="567"/>
      <c r="T10" s="6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154">
        <f>SUM(T10:AF10)</f>
        <v>0</v>
      </c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</row>
    <row r="11" spans="1:44" x14ac:dyDescent="0.2">
      <c r="A11" s="575" t="s">
        <v>121</v>
      </c>
      <c r="B11" s="574"/>
      <c r="C11" s="577">
        <f>'Start-Up Costs'!D47</f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224">
        <f>SUM(C11:O11)</f>
        <v>0</v>
      </c>
      <c r="Q11" s="469"/>
      <c r="R11" s="568" t="s">
        <v>121</v>
      </c>
      <c r="S11" s="567"/>
      <c r="T11" s="570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108">
        <f>SUM(T11:AF11)</f>
        <v>0</v>
      </c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</row>
    <row r="12" spans="1:44" x14ac:dyDescent="0.2">
      <c r="A12" s="97" t="s">
        <v>123</v>
      </c>
      <c r="B12" s="574"/>
      <c r="C12" s="577">
        <f>'Start-Up Costs'!E47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224">
        <f>SUM(C12:O12)</f>
        <v>0</v>
      </c>
      <c r="Q12" s="468"/>
      <c r="R12" s="58" t="s">
        <v>123</v>
      </c>
      <c r="S12" s="567"/>
      <c r="T12" s="571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154">
        <f>SUM(T12:AF12)</f>
        <v>0</v>
      </c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</row>
    <row r="13" spans="1:44" x14ac:dyDescent="0.2">
      <c r="A13" s="225" t="s">
        <v>180</v>
      </c>
      <c r="B13" s="222"/>
      <c r="C13" s="226">
        <f t="shared" ref="C13:O13" si="4">SUM(C10:C12)</f>
        <v>0</v>
      </c>
      <c r="D13" s="231">
        <f t="shared" si="4"/>
        <v>0</v>
      </c>
      <c r="E13" s="231">
        <f>SUM(E10:E12)</f>
        <v>0</v>
      </c>
      <c r="F13" s="231">
        <f>SUM(F10:F12)</f>
        <v>0</v>
      </c>
      <c r="G13" s="231">
        <f t="shared" si="4"/>
        <v>0</v>
      </c>
      <c r="H13" s="231">
        <f t="shared" si="4"/>
        <v>0</v>
      </c>
      <c r="I13" s="231">
        <f t="shared" si="4"/>
        <v>0</v>
      </c>
      <c r="J13" s="231">
        <f t="shared" si="4"/>
        <v>0</v>
      </c>
      <c r="K13" s="231">
        <f t="shared" si="4"/>
        <v>0</v>
      </c>
      <c r="L13" s="231">
        <f t="shared" si="4"/>
        <v>0</v>
      </c>
      <c r="M13" s="231">
        <f t="shared" si="4"/>
        <v>0</v>
      </c>
      <c r="N13" s="231">
        <f t="shared" si="4"/>
        <v>0</v>
      </c>
      <c r="O13" s="231">
        <f t="shared" si="4"/>
        <v>0</v>
      </c>
      <c r="P13" s="224">
        <f>SUM(C13:O13)</f>
        <v>0</v>
      </c>
      <c r="Q13" s="328"/>
      <c r="R13" s="23" t="s">
        <v>180</v>
      </c>
      <c r="S13" s="24"/>
      <c r="T13" s="65"/>
      <c r="U13" s="107">
        <f t="shared" ref="U13" si="5">SUM(U10:U12)</f>
        <v>0</v>
      </c>
      <c r="V13" s="107">
        <f>SUM(V10:V12)</f>
        <v>0</v>
      </c>
      <c r="W13" s="107">
        <f>SUM(W10:W12)</f>
        <v>0</v>
      </c>
      <c r="X13" s="107">
        <f t="shared" ref="X13:AF13" si="6">SUM(X10:X12)</f>
        <v>0</v>
      </c>
      <c r="Y13" s="107">
        <f t="shared" si="6"/>
        <v>0</v>
      </c>
      <c r="Z13" s="107">
        <f t="shared" si="6"/>
        <v>0</v>
      </c>
      <c r="AA13" s="107">
        <f t="shared" si="6"/>
        <v>0</v>
      </c>
      <c r="AB13" s="107">
        <f t="shared" si="6"/>
        <v>0</v>
      </c>
      <c r="AC13" s="107">
        <f t="shared" si="6"/>
        <v>0</v>
      </c>
      <c r="AD13" s="107">
        <f t="shared" si="6"/>
        <v>0</v>
      </c>
      <c r="AE13" s="107">
        <f t="shared" si="6"/>
        <v>0</v>
      </c>
      <c r="AF13" s="107">
        <f t="shared" si="6"/>
        <v>0</v>
      </c>
      <c r="AG13" s="154">
        <f>SUM(T13:AF13)</f>
        <v>0</v>
      </c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</row>
    <row r="14" spans="1:44" x14ac:dyDescent="0.2">
      <c r="A14" s="232" t="s">
        <v>126</v>
      </c>
      <c r="B14" s="233"/>
      <c r="C14" s="226">
        <f t="shared" ref="C14:O14" si="7">+C8+C13</f>
        <v>0</v>
      </c>
      <c r="D14" s="226">
        <f t="shared" si="7"/>
        <v>0</v>
      </c>
      <c r="E14" s="226">
        <f t="shared" si="7"/>
        <v>0</v>
      </c>
      <c r="F14" s="226">
        <f t="shared" si="7"/>
        <v>0</v>
      </c>
      <c r="G14" s="226">
        <f t="shared" si="7"/>
        <v>0</v>
      </c>
      <c r="H14" s="226">
        <f t="shared" si="7"/>
        <v>0</v>
      </c>
      <c r="I14" s="226">
        <f t="shared" si="7"/>
        <v>0</v>
      </c>
      <c r="J14" s="226">
        <f t="shared" si="7"/>
        <v>0</v>
      </c>
      <c r="K14" s="226">
        <f t="shared" si="7"/>
        <v>0</v>
      </c>
      <c r="L14" s="226">
        <f t="shared" si="7"/>
        <v>0</v>
      </c>
      <c r="M14" s="226">
        <f t="shared" si="7"/>
        <v>0</v>
      </c>
      <c r="N14" s="226">
        <f t="shared" si="7"/>
        <v>0</v>
      </c>
      <c r="O14" s="226">
        <f t="shared" si="7"/>
        <v>0</v>
      </c>
      <c r="P14" s="224">
        <f>SUM(C14:O14)</f>
        <v>0</v>
      </c>
      <c r="Q14" s="328"/>
      <c r="R14" s="25" t="s">
        <v>126</v>
      </c>
      <c r="S14" s="479"/>
      <c r="T14" s="66"/>
      <c r="U14" s="106">
        <f t="shared" ref="U14:AF14" si="8">+U8+U13</f>
        <v>0</v>
      </c>
      <c r="V14" s="106">
        <f t="shared" si="8"/>
        <v>0</v>
      </c>
      <c r="W14" s="106">
        <f t="shared" si="8"/>
        <v>0</v>
      </c>
      <c r="X14" s="106">
        <f t="shared" si="8"/>
        <v>0</v>
      </c>
      <c r="Y14" s="106">
        <f t="shared" si="8"/>
        <v>0</v>
      </c>
      <c r="Z14" s="106">
        <f t="shared" si="8"/>
        <v>0</v>
      </c>
      <c r="AA14" s="106">
        <f t="shared" si="8"/>
        <v>0</v>
      </c>
      <c r="AB14" s="106">
        <f t="shared" si="8"/>
        <v>0</v>
      </c>
      <c r="AC14" s="106">
        <f t="shared" si="8"/>
        <v>0</v>
      </c>
      <c r="AD14" s="106">
        <f t="shared" si="8"/>
        <v>0</v>
      </c>
      <c r="AE14" s="106">
        <f t="shared" si="8"/>
        <v>0</v>
      </c>
      <c r="AF14" s="106">
        <f t="shared" si="8"/>
        <v>0</v>
      </c>
      <c r="AG14" s="108">
        <f>SUM(T14:AF14)</f>
        <v>0</v>
      </c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</row>
    <row r="15" spans="1:44" x14ac:dyDescent="0.2">
      <c r="A15" s="215" t="s">
        <v>127</v>
      </c>
      <c r="B15" s="216"/>
      <c r="C15" s="217"/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34"/>
      <c r="Q15" s="329"/>
      <c r="R15" s="13" t="s">
        <v>127</v>
      </c>
      <c r="S15" s="14"/>
      <c r="T15" s="38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62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</row>
    <row r="16" spans="1:44" x14ac:dyDescent="0.2">
      <c r="A16" s="476" t="s">
        <v>128</v>
      </c>
      <c r="B16" s="235"/>
      <c r="C16" s="236"/>
      <c r="D16" s="12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237"/>
      <c r="Q16" s="469"/>
      <c r="R16" s="32" t="s">
        <v>128</v>
      </c>
      <c r="S16" s="29"/>
      <c r="T16" s="39"/>
      <c r="U16" s="12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5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</row>
    <row r="17" spans="1:44" x14ac:dyDescent="0.2">
      <c r="A17" s="99" t="s">
        <v>129</v>
      </c>
      <c r="B17" s="572"/>
      <c r="C17" s="317" t="s">
        <v>130</v>
      </c>
      <c r="D17" s="223">
        <f t="shared" ref="D17:O17" si="9">+D7*$B$17</f>
        <v>0</v>
      </c>
      <c r="E17" s="223">
        <f t="shared" si="9"/>
        <v>0</v>
      </c>
      <c r="F17" s="223">
        <f t="shared" si="9"/>
        <v>0</v>
      </c>
      <c r="G17" s="223">
        <f t="shared" si="9"/>
        <v>0</v>
      </c>
      <c r="H17" s="223">
        <f t="shared" si="9"/>
        <v>0</v>
      </c>
      <c r="I17" s="223">
        <f t="shared" si="9"/>
        <v>0</v>
      </c>
      <c r="J17" s="223">
        <f t="shared" si="9"/>
        <v>0</v>
      </c>
      <c r="K17" s="223">
        <f t="shared" si="9"/>
        <v>0</v>
      </c>
      <c r="L17" s="223">
        <f t="shared" si="9"/>
        <v>0</v>
      </c>
      <c r="M17" s="223">
        <f t="shared" si="9"/>
        <v>0</v>
      </c>
      <c r="N17" s="223">
        <f t="shared" si="9"/>
        <v>0</v>
      </c>
      <c r="O17" s="223">
        <f t="shared" si="9"/>
        <v>0</v>
      </c>
      <c r="P17" s="224">
        <f>SUM(C17:O17)</f>
        <v>0</v>
      </c>
      <c r="Q17" s="468"/>
      <c r="R17" s="28" t="s">
        <v>129</v>
      </c>
      <c r="S17" s="578"/>
      <c r="T17" s="380" t="s">
        <v>130</v>
      </c>
      <c r="U17" s="105">
        <f t="shared" ref="U17:AF17" si="10">+U7*$B$17</f>
        <v>0</v>
      </c>
      <c r="V17" s="105">
        <f t="shared" si="10"/>
        <v>0</v>
      </c>
      <c r="W17" s="105">
        <f t="shared" si="10"/>
        <v>0</v>
      </c>
      <c r="X17" s="105">
        <f t="shared" si="10"/>
        <v>0</v>
      </c>
      <c r="Y17" s="105">
        <f t="shared" si="10"/>
        <v>0</v>
      </c>
      <c r="Z17" s="105">
        <f t="shared" si="10"/>
        <v>0</v>
      </c>
      <c r="AA17" s="105">
        <f t="shared" si="10"/>
        <v>0</v>
      </c>
      <c r="AB17" s="105">
        <f t="shared" si="10"/>
        <v>0</v>
      </c>
      <c r="AC17" s="105">
        <f t="shared" si="10"/>
        <v>0</v>
      </c>
      <c r="AD17" s="105">
        <f t="shared" si="10"/>
        <v>0</v>
      </c>
      <c r="AE17" s="105">
        <f t="shared" si="10"/>
        <v>0</v>
      </c>
      <c r="AF17" s="105">
        <f t="shared" si="10"/>
        <v>0</v>
      </c>
      <c r="AG17" s="108">
        <f>SUM(T17:AF17)</f>
        <v>0</v>
      </c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</row>
    <row r="18" spans="1:44" x14ac:dyDescent="0.2">
      <c r="A18" s="232" t="s">
        <v>131</v>
      </c>
      <c r="B18" s="238"/>
      <c r="C18" s="238"/>
      <c r="D18" s="226">
        <f t="shared" ref="D18:P18" si="11">SUM(D17:D17)</f>
        <v>0</v>
      </c>
      <c r="E18" s="226">
        <f t="shared" si="11"/>
        <v>0</v>
      </c>
      <c r="F18" s="226">
        <f t="shared" si="11"/>
        <v>0</v>
      </c>
      <c r="G18" s="226">
        <f t="shared" si="11"/>
        <v>0</v>
      </c>
      <c r="H18" s="226">
        <f t="shared" si="11"/>
        <v>0</v>
      </c>
      <c r="I18" s="226">
        <f t="shared" si="11"/>
        <v>0</v>
      </c>
      <c r="J18" s="226">
        <f t="shared" si="11"/>
        <v>0</v>
      </c>
      <c r="K18" s="226">
        <f t="shared" si="11"/>
        <v>0</v>
      </c>
      <c r="L18" s="226">
        <f t="shared" si="11"/>
        <v>0</v>
      </c>
      <c r="M18" s="226">
        <f t="shared" si="11"/>
        <v>0</v>
      </c>
      <c r="N18" s="226">
        <f t="shared" si="11"/>
        <v>0</v>
      </c>
      <c r="O18" s="226">
        <f t="shared" si="11"/>
        <v>0</v>
      </c>
      <c r="P18" s="224">
        <f t="shared" si="11"/>
        <v>0</v>
      </c>
      <c r="Q18" s="468"/>
      <c r="R18" s="25" t="s">
        <v>131</v>
      </c>
      <c r="S18" s="26"/>
      <c r="T18" s="26"/>
      <c r="U18" s="106">
        <f t="shared" ref="U18:AG18" si="12">SUM(U17:U17)</f>
        <v>0</v>
      </c>
      <c r="V18" s="106">
        <f t="shared" si="12"/>
        <v>0</v>
      </c>
      <c r="W18" s="106">
        <f t="shared" si="12"/>
        <v>0</v>
      </c>
      <c r="X18" s="106">
        <f t="shared" si="12"/>
        <v>0</v>
      </c>
      <c r="Y18" s="106">
        <f t="shared" si="12"/>
        <v>0</v>
      </c>
      <c r="Z18" s="106">
        <f t="shared" si="12"/>
        <v>0</v>
      </c>
      <c r="AA18" s="106">
        <f t="shared" si="12"/>
        <v>0</v>
      </c>
      <c r="AB18" s="106">
        <f t="shared" si="12"/>
        <v>0</v>
      </c>
      <c r="AC18" s="106">
        <f t="shared" si="12"/>
        <v>0</v>
      </c>
      <c r="AD18" s="106">
        <f t="shared" si="12"/>
        <v>0</v>
      </c>
      <c r="AE18" s="106">
        <f t="shared" si="12"/>
        <v>0</v>
      </c>
      <c r="AF18" s="106">
        <f t="shared" si="12"/>
        <v>0</v>
      </c>
      <c r="AG18" s="108">
        <f t="shared" si="12"/>
        <v>0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</row>
    <row r="19" spans="1:44" x14ac:dyDescent="0.2">
      <c r="A19" s="92" t="s">
        <v>132</v>
      </c>
      <c r="B19" s="93"/>
      <c r="C19" s="9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239"/>
      <c r="Q19" s="328"/>
      <c r="R19" s="67" t="s">
        <v>132</v>
      </c>
      <c r="S19" s="68"/>
      <c r="T19" s="69"/>
      <c r="U19" s="70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62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</row>
    <row r="20" spans="1:44" ht="15" x14ac:dyDescent="0.25">
      <c r="A20" s="188" t="str">
        <f>'Cashflow - Yr1+Yr2'!A20</f>
        <v xml:space="preserve">Owner's draw </v>
      </c>
      <c r="B20" s="208">
        <f>'Cashflow - Yr1+Yr2'!B20</f>
        <v>0</v>
      </c>
      <c r="C20" s="209">
        <f>'Cashflow - Yr1+Yr2'!C20</f>
        <v>0</v>
      </c>
      <c r="D20" s="210">
        <f>'Cashflow - Yr1+Yr2'!D20</f>
        <v>0</v>
      </c>
      <c r="E20" s="211">
        <f>'Cashflow - Yr1+Yr2'!E20</f>
        <v>0</v>
      </c>
      <c r="F20" s="209">
        <f>'Cashflow - Yr1+Yr2'!F20</f>
        <v>0</v>
      </c>
      <c r="G20" s="210">
        <f>'Cashflow - Yr1+Yr2'!G20</f>
        <v>0</v>
      </c>
      <c r="H20" s="211">
        <f>'Cashflow - Yr1+Yr2'!H20</f>
        <v>0</v>
      </c>
      <c r="I20" s="211">
        <f>'Cashflow - Yr1+Yr2'!I20</f>
        <v>0</v>
      </c>
      <c r="J20" s="211">
        <f>'Cashflow - Yr1+Yr2'!J20</f>
        <v>0</v>
      </c>
      <c r="K20" s="211">
        <f>'Cashflow - Yr1+Yr2'!K20</f>
        <v>0</v>
      </c>
      <c r="L20" s="211">
        <f>'Cashflow - Yr1+Yr2'!L20</f>
        <v>0</v>
      </c>
      <c r="M20" s="211">
        <f>'Cashflow - Yr1+Yr2'!M20</f>
        <v>0</v>
      </c>
      <c r="N20" s="211">
        <f>'Cashflow - Yr1+Yr2'!N20</f>
        <v>0</v>
      </c>
      <c r="O20" s="209">
        <f>'Cashflow - Yr1+Yr2'!O20</f>
        <v>0</v>
      </c>
      <c r="P20" s="224">
        <f t="shared" ref="P20:P51" si="13">SUM(C20:O20)</f>
        <v>0</v>
      </c>
      <c r="Q20" s="468"/>
      <c r="R20" s="190" t="str">
        <f>'Cashflow - Yr1+Yr2'!R20</f>
        <v xml:space="preserve">Owner's draw </v>
      </c>
      <c r="S20" s="579">
        <f>'Cashflow - Yr1+Yr2'!S20</f>
        <v>0</v>
      </c>
      <c r="T20" s="579">
        <f>'Cashflow - Yr1+Yr2'!T20</f>
        <v>0</v>
      </c>
      <c r="U20" s="193">
        <f>'Cashflow - Yr1+Yr2'!U20</f>
        <v>0</v>
      </c>
      <c r="V20" s="193">
        <f>'Cashflow - Yr1+Yr2'!V20</f>
        <v>0</v>
      </c>
      <c r="W20" s="193">
        <f>'Cashflow - Yr1+Yr2'!W20</f>
        <v>0</v>
      </c>
      <c r="X20" s="193">
        <f>'Cashflow - Yr1+Yr2'!X20</f>
        <v>0</v>
      </c>
      <c r="Y20" s="193">
        <f>'Cashflow - Yr1+Yr2'!Y20</f>
        <v>0</v>
      </c>
      <c r="Z20" s="193">
        <f>'Cashflow - Yr1+Yr2'!Z20</f>
        <v>0</v>
      </c>
      <c r="AA20" s="193">
        <f>'Cashflow - Yr1+Yr2'!AA20</f>
        <v>0</v>
      </c>
      <c r="AB20" s="193">
        <f>'Cashflow - Yr1+Yr2'!AB20</f>
        <v>0</v>
      </c>
      <c r="AC20" s="193">
        <f>'Cashflow - Yr1+Yr2'!AC20</f>
        <v>0</v>
      </c>
      <c r="AD20" s="193">
        <f>'Cashflow - Yr1+Yr2'!AD20</f>
        <v>0</v>
      </c>
      <c r="AE20" s="193">
        <f>'Cashflow - Yr1+Yr2'!AE20</f>
        <v>0</v>
      </c>
      <c r="AF20" s="193">
        <f>'Cashflow - Yr1+Yr2'!AF20</f>
        <v>0</v>
      </c>
      <c r="AG20" s="108">
        <f t="shared" ref="AG20:AG51" si="14">SUM(T20:AF20)</f>
        <v>0</v>
      </c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</row>
    <row r="21" spans="1:44" x14ac:dyDescent="0.2">
      <c r="A21" s="188" t="str">
        <f>'Cashflow - Yr1+Yr2'!A21</f>
        <v xml:space="preserve">Employee's salaries </v>
      </c>
      <c r="B21" s="201">
        <f>'Cashflow - Yr1+Yr2'!B21</f>
        <v>0</v>
      </c>
      <c r="C21" s="199">
        <f>'Cashflow - Yr1+Yr2'!C21</f>
        <v>0</v>
      </c>
      <c r="D21" s="201">
        <f>'Cashflow - Yr1+Yr2'!D21</f>
        <v>0</v>
      </c>
      <c r="E21" s="201">
        <f>'Cashflow - Yr1+Yr2'!E21</f>
        <v>0</v>
      </c>
      <c r="F21" s="201">
        <f>'Cashflow - Yr1+Yr2'!F21</f>
        <v>0</v>
      </c>
      <c r="G21" s="201">
        <f>'Cashflow - Yr1+Yr2'!G21</f>
        <v>0</v>
      </c>
      <c r="H21" s="198">
        <f>'Cashflow - Yr1+Yr2'!H21</f>
        <v>0</v>
      </c>
      <c r="I21" s="201">
        <f>'Cashflow - Yr1+Yr2'!I21</f>
        <v>0</v>
      </c>
      <c r="J21" s="201">
        <f>'Cashflow - Yr1+Yr2'!J21</f>
        <v>0</v>
      </c>
      <c r="K21" s="199">
        <f>'Cashflow - Yr1+Yr2'!K21</f>
        <v>0</v>
      </c>
      <c r="L21" s="201">
        <f>'Cashflow - Yr1+Yr2'!L21</f>
        <v>0</v>
      </c>
      <c r="M21" s="201">
        <f>'Cashflow - Yr1+Yr2'!M21</f>
        <v>0</v>
      </c>
      <c r="N21" s="201">
        <f>'Cashflow - Yr1+Yr2'!N21</f>
        <v>0</v>
      </c>
      <c r="O21" s="199">
        <f>'Cashflow - Yr1+Yr2'!O21</f>
        <v>0</v>
      </c>
      <c r="P21" s="224">
        <f t="shared" si="13"/>
        <v>0</v>
      </c>
      <c r="Q21" s="468"/>
      <c r="R21" s="190" t="str">
        <f>'Cashflow - Yr1+Yr2'!R21</f>
        <v xml:space="preserve">Employee's salaries </v>
      </c>
      <c r="S21" s="579">
        <f>'Cashflow - Yr1+Yr2'!S21</f>
        <v>0</v>
      </c>
      <c r="T21" s="579">
        <f>'Cashflow - Yr1+Yr2'!T21</f>
        <v>0</v>
      </c>
      <c r="U21" s="193">
        <f>'Cashflow - Yr1+Yr2'!U21</f>
        <v>0</v>
      </c>
      <c r="V21" s="193">
        <f>'Cashflow - Yr1+Yr2'!V21</f>
        <v>0</v>
      </c>
      <c r="W21" s="193">
        <f>'Cashflow - Yr1+Yr2'!W21</f>
        <v>0</v>
      </c>
      <c r="X21" s="193">
        <f>'Cashflow - Yr1+Yr2'!X21</f>
        <v>0</v>
      </c>
      <c r="Y21" s="193">
        <f>'Cashflow - Yr1+Yr2'!Y21</f>
        <v>0</v>
      </c>
      <c r="Z21" s="193">
        <f>'Cashflow - Yr1+Yr2'!Z21</f>
        <v>0</v>
      </c>
      <c r="AA21" s="193">
        <f>'Cashflow - Yr1+Yr2'!AA21</f>
        <v>0</v>
      </c>
      <c r="AB21" s="193">
        <f>'Cashflow - Yr1+Yr2'!AB21</f>
        <v>0</v>
      </c>
      <c r="AC21" s="193">
        <f>'Cashflow - Yr1+Yr2'!AC21</f>
        <v>0</v>
      </c>
      <c r="AD21" s="193">
        <f>'Cashflow - Yr1+Yr2'!AD21</f>
        <v>0</v>
      </c>
      <c r="AE21" s="193">
        <f>'Cashflow - Yr1+Yr2'!AE21</f>
        <v>0</v>
      </c>
      <c r="AF21" s="193">
        <f>'Cashflow - Yr1+Yr2'!AF21</f>
        <v>0</v>
      </c>
      <c r="AG21" s="108">
        <f t="shared" si="14"/>
        <v>0</v>
      </c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</row>
    <row r="22" spans="1:44" x14ac:dyDescent="0.2">
      <c r="A22" s="188" t="str">
        <f>'Cashflow - Yr1+Yr2'!A22</f>
        <v xml:space="preserve">Legal or professional fees </v>
      </c>
      <c r="B22" s="204">
        <f>'Cashflow - Yr1+Yr2'!B22</f>
        <v>0</v>
      </c>
      <c r="C22" s="205">
        <f>'Cashflow - Yr1+Yr2'!C22</f>
        <v>0</v>
      </c>
      <c r="D22" s="204">
        <f>'Cashflow - Yr1+Yr2'!D22</f>
        <v>0</v>
      </c>
      <c r="E22" s="204">
        <f>'Cashflow - Yr1+Yr2'!E22</f>
        <v>0</v>
      </c>
      <c r="F22" s="204">
        <f>'Cashflow - Yr1+Yr2'!F22</f>
        <v>0</v>
      </c>
      <c r="G22" s="204">
        <f>'Cashflow - Yr1+Yr2'!G22</f>
        <v>0</v>
      </c>
      <c r="H22" s="206">
        <f>'Cashflow - Yr1+Yr2'!H22</f>
        <v>0</v>
      </c>
      <c r="I22" s="204">
        <f>'Cashflow - Yr1+Yr2'!I22</f>
        <v>0</v>
      </c>
      <c r="J22" s="204">
        <f>'Cashflow - Yr1+Yr2'!J22</f>
        <v>0</v>
      </c>
      <c r="K22" s="205">
        <f>'Cashflow - Yr1+Yr2'!K22</f>
        <v>0</v>
      </c>
      <c r="L22" s="204">
        <f>'Cashflow - Yr1+Yr2'!L22</f>
        <v>0</v>
      </c>
      <c r="M22" s="204">
        <f>'Cashflow - Yr1+Yr2'!M22</f>
        <v>0</v>
      </c>
      <c r="N22" s="204">
        <f>'Cashflow - Yr1+Yr2'!N22</f>
        <v>0</v>
      </c>
      <c r="O22" s="205">
        <f>'Cashflow - Yr1+Yr2'!O22</f>
        <v>0</v>
      </c>
      <c r="P22" s="224">
        <f t="shared" si="13"/>
        <v>0</v>
      </c>
      <c r="Q22" s="468"/>
      <c r="R22" s="190" t="str">
        <f>'Cashflow - Yr1+Yr2'!R22</f>
        <v xml:space="preserve">Legal or professional fees </v>
      </c>
      <c r="S22" s="579">
        <f>'Cashflow - Yr1+Yr2'!S22</f>
        <v>0</v>
      </c>
      <c r="T22" s="579">
        <f>'Cashflow - Yr1+Yr2'!T22</f>
        <v>0</v>
      </c>
      <c r="U22" s="193">
        <f>'Cashflow - Yr1+Yr2'!U22</f>
        <v>0</v>
      </c>
      <c r="V22" s="193">
        <f>'Cashflow - Yr1+Yr2'!V22</f>
        <v>0</v>
      </c>
      <c r="W22" s="193">
        <f>'Cashflow - Yr1+Yr2'!W22</f>
        <v>0</v>
      </c>
      <c r="X22" s="193">
        <f>'Cashflow - Yr1+Yr2'!X22</f>
        <v>0</v>
      </c>
      <c r="Y22" s="193">
        <f>'Cashflow - Yr1+Yr2'!Y22</f>
        <v>0</v>
      </c>
      <c r="Z22" s="193">
        <f>'Cashflow - Yr1+Yr2'!Z22</f>
        <v>0</v>
      </c>
      <c r="AA22" s="193">
        <f>'Cashflow - Yr1+Yr2'!AA22</f>
        <v>0</v>
      </c>
      <c r="AB22" s="193">
        <f>'Cashflow - Yr1+Yr2'!AB22</f>
        <v>0</v>
      </c>
      <c r="AC22" s="193">
        <f>'Cashflow - Yr1+Yr2'!AC22</f>
        <v>0</v>
      </c>
      <c r="AD22" s="193">
        <f>'Cashflow - Yr1+Yr2'!AD22</f>
        <v>0</v>
      </c>
      <c r="AE22" s="193">
        <f>'Cashflow - Yr1+Yr2'!AE22</f>
        <v>0</v>
      </c>
      <c r="AF22" s="193">
        <f>'Cashflow - Yr1+Yr2'!AF22</f>
        <v>0</v>
      </c>
      <c r="AG22" s="108">
        <f t="shared" si="14"/>
        <v>0</v>
      </c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</row>
    <row r="23" spans="1:44" x14ac:dyDescent="0.2">
      <c r="A23" s="580" t="str">
        <f>'Cashflow - Yr1+Yr2'!A23</f>
        <v>Accounting</v>
      </c>
      <c r="B23" s="200">
        <f>'Cashflow - Yr1+Yr2'!B23</f>
        <v>0</v>
      </c>
      <c r="C23" s="197">
        <f>'Cashflow - Yr1+Yr2'!C23</f>
        <v>0</v>
      </c>
      <c r="D23" s="200">
        <f>'Cashflow - Yr1+Yr2'!D23</f>
        <v>0</v>
      </c>
      <c r="E23" s="200">
        <f>'Cashflow - Yr1+Yr2'!E23</f>
        <v>0</v>
      </c>
      <c r="F23" s="200">
        <f>'Cashflow - Yr1+Yr2'!F23</f>
        <v>0</v>
      </c>
      <c r="G23" s="200">
        <f>'Cashflow - Yr1+Yr2'!G23</f>
        <v>0</v>
      </c>
      <c r="H23" s="192">
        <f>'Cashflow - Yr1+Yr2'!H23</f>
        <v>0</v>
      </c>
      <c r="I23" s="200">
        <f>'Cashflow - Yr1+Yr2'!I23</f>
        <v>0</v>
      </c>
      <c r="J23" s="200">
        <f>'Cashflow - Yr1+Yr2'!J23</f>
        <v>0</v>
      </c>
      <c r="K23" s="197">
        <f>'Cashflow - Yr1+Yr2'!K23</f>
        <v>0</v>
      </c>
      <c r="L23" s="200">
        <f>'Cashflow - Yr1+Yr2'!L23</f>
        <v>0</v>
      </c>
      <c r="M23" s="200">
        <f>'Cashflow - Yr1+Yr2'!M23</f>
        <v>0</v>
      </c>
      <c r="N23" s="200">
        <f>'Cashflow - Yr1+Yr2'!N23</f>
        <v>0</v>
      </c>
      <c r="O23" s="192">
        <f>'Cashflow - Yr1+Yr2'!O23</f>
        <v>0</v>
      </c>
      <c r="P23" s="224">
        <f t="shared" si="13"/>
        <v>0</v>
      </c>
      <c r="Q23" s="468"/>
      <c r="R23" s="190" t="str">
        <f>'Cashflow - Yr1+Yr2'!R23</f>
        <v>Accounting</v>
      </c>
      <c r="S23" s="579">
        <f>'Cashflow - Yr1+Yr2'!S23</f>
        <v>0</v>
      </c>
      <c r="T23" s="579">
        <f>'Cashflow - Yr1+Yr2'!T23</f>
        <v>0</v>
      </c>
      <c r="U23" s="193">
        <f>'Cashflow - Yr1+Yr2'!U23</f>
        <v>0</v>
      </c>
      <c r="V23" s="193">
        <f>'Cashflow - Yr1+Yr2'!V23</f>
        <v>0</v>
      </c>
      <c r="W23" s="193">
        <f>'Cashflow - Yr1+Yr2'!W23</f>
        <v>0</v>
      </c>
      <c r="X23" s="193">
        <f>'Cashflow - Yr1+Yr2'!X23</f>
        <v>0</v>
      </c>
      <c r="Y23" s="193">
        <f>'Cashflow - Yr1+Yr2'!Y23</f>
        <v>0</v>
      </c>
      <c r="Z23" s="193">
        <f>'Cashflow - Yr1+Yr2'!Z23</f>
        <v>0</v>
      </c>
      <c r="AA23" s="193">
        <f>'Cashflow - Yr1+Yr2'!AA23</f>
        <v>0</v>
      </c>
      <c r="AB23" s="193">
        <f>'Cashflow - Yr1+Yr2'!AB23</f>
        <v>0</v>
      </c>
      <c r="AC23" s="193">
        <f>'Cashflow - Yr1+Yr2'!AC23</f>
        <v>0</v>
      </c>
      <c r="AD23" s="193">
        <f>'Cashflow - Yr1+Yr2'!AD23</f>
        <v>0</v>
      </c>
      <c r="AE23" s="193">
        <f>'Cashflow - Yr1+Yr2'!AE23</f>
        <v>0</v>
      </c>
      <c r="AF23" s="193">
        <f>'Cashflow - Yr1+Yr2'!AF23</f>
        <v>0</v>
      </c>
      <c r="AG23" s="108">
        <f t="shared" si="14"/>
        <v>0</v>
      </c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</row>
    <row r="24" spans="1:44" x14ac:dyDescent="0.2">
      <c r="A24" s="580" t="str">
        <f>'Cashflow - Yr1+Yr2'!A24</f>
        <v xml:space="preserve">Promotions and advertising </v>
      </c>
      <c r="B24" s="202">
        <f>'Cashflow - Yr1+Yr2'!B24</f>
        <v>0</v>
      </c>
      <c r="C24" s="203">
        <f>'Cashflow - Yr1+Yr2'!C24</f>
        <v>0</v>
      </c>
      <c r="D24" s="202">
        <f>'Cashflow - Yr1+Yr2'!D24</f>
        <v>0</v>
      </c>
      <c r="E24" s="202">
        <f>'Cashflow - Yr1+Yr2'!E24</f>
        <v>0</v>
      </c>
      <c r="F24" s="202">
        <f>'Cashflow - Yr1+Yr2'!F24</f>
        <v>0</v>
      </c>
      <c r="G24" s="202">
        <f>'Cashflow - Yr1+Yr2'!G24</f>
        <v>0</v>
      </c>
      <c r="H24" s="207">
        <f>'Cashflow - Yr1+Yr2'!H24</f>
        <v>0</v>
      </c>
      <c r="I24" s="202">
        <f>'Cashflow - Yr1+Yr2'!I24</f>
        <v>0</v>
      </c>
      <c r="J24" s="202">
        <f>'Cashflow - Yr1+Yr2'!J24</f>
        <v>0</v>
      </c>
      <c r="K24" s="203">
        <f>'Cashflow - Yr1+Yr2'!K24</f>
        <v>0</v>
      </c>
      <c r="L24" s="202">
        <f>'Cashflow - Yr1+Yr2'!L24</f>
        <v>0</v>
      </c>
      <c r="M24" s="202">
        <f>'Cashflow - Yr1+Yr2'!M24</f>
        <v>0</v>
      </c>
      <c r="N24" s="202">
        <f>'Cashflow - Yr1+Yr2'!N24</f>
        <v>0</v>
      </c>
      <c r="O24" s="203">
        <f>'Cashflow - Yr1+Yr2'!O24</f>
        <v>0</v>
      </c>
      <c r="P24" s="224">
        <f t="shared" si="13"/>
        <v>0</v>
      </c>
      <c r="Q24" s="328"/>
      <c r="R24" s="190" t="str">
        <f>'Cashflow - Yr1+Yr2'!R24</f>
        <v xml:space="preserve">Promotions and advertising </v>
      </c>
      <c r="S24" s="579">
        <f>'Cashflow - Yr1+Yr2'!S24</f>
        <v>0</v>
      </c>
      <c r="T24" s="579">
        <f>'Cashflow - Yr1+Yr2'!T24</f>
        <v>0</v>
      </c>
      <c r="U24" s="193">
        <f>'Cashflow - Yr1+Yr2'!U24</f>
        <v>0</v>
      </c>
      <c r="V24" s="193">
        <f>'Cashflow - Yr1+Yr2'!V24</f>
        <v>0</v>
      </c>
      <c r="W24" s="193">
        <f>'Cashflow - Yr1+Yr2'!W24</f>
        <v>0</v>
      </c>
      <c r="X24" s="193">
        <f>'Cashflow - Yr1+Yr2'!X24</f>
        <v>0</v>
      </c>
      <c r="Y24" s="193">
        <f>'Cashflow - Yr1+Yr2'!Y24</f>
        <v>0</v>
      </c>
      <c r="Z24" s="193">
        <f>'Cashflow - Yr1+Yr2'!Z24</f>
        <v>0</v>
      </c>
      <c r="AA24" s="193">
        <f>'Cashflow - Yr1+Yr2'!AA24</f>
        <v>0</v>
      </c>
      <c r="AB24" s="193">
        <f>'Cashflow - Yr1+Yr2'!AB24</f>
        <v>0</v>
      </c>
      <c r="AC24" s="193">
        <f>'Cashflow - Yr1+Yr2'!AC24</f>
        <v>0</v>
      </c>
      <c r="AD24" s="193">
        <f>'Cashflow - Yr1+Yr2'!AD24</f>
        <v>0</v>
      </c>
      <c r="AE24" s="193">
        <f>'Cashflow - Yr1+Yr2'!AE24</f>
        <v>0</v>
      </c>
      <c r="AF24" s="193">
        <f>'Cashflow - Yr1+Yr2'!AF24</f>
        <v>0</v>
      </c>
      <c r="AG24" s="108">
        <f t="shared" si="14"/>
        <v>0</v>
      </c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</row>
    <row r="25" spans="1:44" x14ac:dyDescent="0.2">
      <c r="A25" s="477" t="str">
        <f>'Cashflow - Yr1+Yr2'!A25</f>
        <v xml:space="preserve">Adwords or social media budget </v>
      </c>
      <c r="B25" s="204">
        <f>'Cashflow - Yr1+Yr2'!B25</f>
        <v>0</v>
      </c>
      <c r="C25" s="205">
        <f>'Cashflow - Yr1+Yr2'!C25</f>
        <v>0</v>
      </c>
      <c r="D25" s="204">
        <f>'Cashflow - Yr1+Yr2'!D25</f>
        <v>0</v>
      </c>
      <c r="E25" s="204">
        <f>'Cashflow - Yr1+Yr2'!E25</f>
        <v>0</v>
      </c>
      <c r="F25" s="204">
        <f>'Cashflow - Yr1+Yr2'!F25</f>
        <v>0</v>
      </c>
      <c r="G25" s="204">
        <f>'Cashflow - Yr1+Yr2'!G25</f>
        <v>0</v>
      </c>
      <c r="H25" s="206">
        <f>'Cashflow - Yr1+Yr2'!H25</f>
        <v>0</v>
      </c>
      <c r="I25" s="204">
        <f>'Cashflow - Yr1+Yr2'!I25</f>
        <v>0</v>
      </c>
      <c r="J25" s="204">
        <f>'Cashflow - Yr1+Yr2'!J25</f>
        <v>0</v>
      </c>
      <c r="K25" s="205">
        <f>'Cashflow - Yr1+Yr2'!K25</f>
        <v>0</v>
      </c>
      <c r="L25" s="204">
        <f>'Cashflow - Yr1+Yr2'!L25</f>
        <v>0</v>
      </c>
      <c r="M25" s="204">
        <f>'Cashflow - Yr1+Yr2'!M25</f>
        <v>0</v>
      </c>
      <c r="N25" s="204">
        <f>'Cashflow - Yr1+Yr2'!N25</f>
        <v>0</v>
      </c>
      <c r="O25" s="205">
        <f>'Cashflow - Yr1+Yr2'!O25</f>
        <v>0</v>
      </c>
      <c r="P25" s="224">
        <f t="shared" si="13"/>
        <v>0</v>
      </c>
      <c r="Q25" s="468"/>
      <c r="R25" s="190" t="str">
        <f>'Cashflow - Yr1+Yr2'!R25</f>
        <v xml:space="preserve">Adwords or social media budget </v>
      </c>
      <c r="S25" s="579">
        <f>'Cashflow - Yr1+Yr2'!S25</f>
        <v>0</v>
      </c>
      <c r="T25" s="579">
        <f>'Cashflow - Yr1+Yr2'!T25</f>
        <v>0</v>
      </c>
      <c r="U25" s="193">
        <f>'Cashflow - Yr1+Yr2'!U25</f>
        <v>0</v>
      </c>
      <c r="V25" s="193">
        <f>'Cashflow - Yr1+Yr2'!V25</f>
        <v>0</v>
      </c>
      <c r="W25" s="193">
        <f>'Cashflow - Yr1+Yr2'!W25</f>
        <v>0</v>
      </c>
      <c r="X25" s="193">
        <f>'Cashflow - Yr1+Yr2'!X25</f>
        <v>0</v>
      </c>
      <c r="Y25" s="193">
        <f>'Cashflow - Yr1+Yr2'!Y25</f>
        <v>0</v>
      </c>
      <c r="Z25" s="193">
        <f>'Cashflow - Yr1+Yr2'!Z25</f>
        <v>0</v>
      </c>
      <c r="AA25" s="193">
        <f>'Cashflow - Yr1+Yr2'!AA25</f>
        <v>0</v>
      </c>
      <c r="AB25" s="193">
        <f>'Cashflow - Yr1+Yr2'!AB25</f>
        <v>0</v>
      </c>
      <c r="AC25" s="193">
        <f>'Cashflow - Yr1+Yr2'!AC25</f>
        <v>0</v>
      </c>
      <c r="AD25" s="193">
        <f>'Cashflow - Yr1+Yr2'!AD25</f>
        <v>0</v>
      </c>
      <c r="AE25" s="193">
        <f>'Cashflow - Yr1+Yr2'!AE25</f>
        <v>0</v>
      </c>
      <c r="AF25" s="193">
        <f>'Cashflow - Yr1+Yr2'!AF25</f>
        <v>0</v>
      </c>
      <c r="AG25" s="108">
        <f t="shared" si="14"/>
        <v>0</v>
      </c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</row>
    <row r="26" spans="1:44" x14ac:dyDescent="0.2">
      <c r="A26" s="477" t="str">
        <f>'Cashflow - Yr1+Yr2'!A26</f>
        <v>Supplies</v>
      </c>
      <c r="B26" s="201">
        <f>'Cashflow - Yr1+Yr2'!B26</f>
        <v>0</v>
      </c>
      <c r="C26" s="199">
        <f>'Cashflow - Yr1+Yr2'!C26</f>
        <v>0</v>
      </c>
      <c r="D26" s="201">
        <f>'Cashflow - Yr1+Yr2'!D26</f>
        <v>0</v>
      </c>
      <c r="E26" s="201">
        <f>'Cashflow - Yr1+Yr2'!E26</f>
        <v>0</v>
      </c>
      <c r="F26" s="201">
        <f>'Cashflow - Yr1+Yr2'!F26</f>
        <v>0</v>
      </c>
      <c r="G26" s="201">
        <f>'Cashflow - Yr1+Yr2'!G26</f>
        <v>0</v>
      </c>
      <c r="H26" s="198">
        <f>'Cashflow - Yr1+Yr2'!H26</f>
        <v>0</v>
      </c>
      <c r="I26" s="201">
        <f>'Cashflow - Yr1+Yr2'!I26</f>
        <v>0</v>
      </c>
      <c r="J26" s="201">
        <f>'Cashflow - Yr1+Yr2'!J26</f>
        <v>0</v>
      </c>
      <c r="K26" s="199">
        <f>'Cashflow - Yr1+Yr2'!K26</f>
        <v>0</v>
      </c>
      <c r="L26" s="201">
        <f>'Cashflow - Yr1+Yr2'!L26</f>
        <v>0</v>
      </c>
      <c r="M26" s="201">
        <f>'Cashflow - Yr1+Yr2'!M26</f>
        <v>0</v>
      </c>
      <c r="N26" s="201">
        <f>'Cashflow - Yr1+Yr2'!N26</f>
        <v>0</v>
      </c>
      <c r="O26" s="199">
        <f>'Cashflow - Yr1+Yr2'!O26</f>
        <v>0</v>
      </c>
      <c r="P26" s="224">
        <f t="shared" si="13"/>
        <v>0</v>
      </c>
      <c r="Q26" s="468"/>
      <c r="R26" s="190" t="str">
        <f>'Cashflow - Yr1+Yr2'!R26</f>
        <v>Supplies</v>
      </c>
      <c r="S26" s="579">
        <f>'Cashflow - Yr1+Yr2'!S26</f>
        <v>0</v>
      </c>
      <c r="T26" s="579">
        <f>'Cashflow - Yr1+Yr2'!T26</f>
        <v>0</v>
      </c>
      <c r="U26" s="193">
        <f>'Cashflow - Yr1+Yr2'!U26</f>
        <v>0</v>
      </c>
      <c r="V26" s="193">
        <f>'Cashflow - Yr1+Yr2'!V26</f>
        <v>0</v>
      </c>
      <c r="W26" s="193">
        <f>'Cashflow - Yr1+Yr2'!W26</f>
        <v>0</v>
      </c>
      <c r="X26" s="193">
        <f>'Cashflow - Yr1+Yr2'!X26</f>
        <v>0</v>
      </c>
      <c r="Y26" s="193">
        <f>'Cashflow - Yr1+Yr2'!Y26</f>
        <v>0</v>
      </c>
      <c r="Z26" s="193">
        <f>'Cashflow - Yr1+Yr2'!Z26</f>
        <v>0</v>
      </c>
      <c r="AA26" s="193">
        <f>'Cashflow - Yr1+Yr2'!AA26</f>
        <v>0</v>
      </c>
      <c r="AB26" s="193">
        <f>'Cashflow - Yr1+Yr2'!AB26</f>
        <v>0</v>
      </c>
      <c r="AC26" s="193">
        <f>'Cashflow - Yr1+Yr2'!AC26</f>
        <v>0</v>
      </c>
      <c r="AD26" s="193">
        <f>'Cashflow - Yr1+Yr2'!AD26</f>
        <v>0</v>
      </c>
      <c r="AE26" s="193">
        <f>'Cashflow - Yr1+Yr2'!AE26</f>
        <v>0</v>
      </c>
      <c r="AF26" s="193">
        <f>'Cashflow - Yr1+Yr2'!AF26</f>
        <v>0</v>
      </c>
      <c r="AG26" s="108">
        <f t="shared" si="14"/>
        <v>0</v>
      </c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</row>
    <row r="27" spans="1:44" x14ac:dyDescent="0.2">
      <c r="A27" s="580" t="str">
        <f>'Cashflow - Yr1+Yr2'!A27</f>
        <v>Utilities</v>
      </c>
      <c r="B27" s="200">
        <f>'Cashflow - Yr1+Yr2'!B27</f>
        <v>0</v>
      </c>
      <c r="C27" s="197">
        <f>'Cashflow - Yr1+Yr2'!C27</f>
        <v>0</v>
      </c>
      <c r="D27" s="200">
        <f>'Cashflow - Yr1+Yr2'!D27</f>
        <v>0</v>
      </c>
      <c r="E27" s="200">
        <f>'Cashflow - Yr1+Yr2'!E27</f>
        <v>0</v>
      </c>
      <c r="F27" s="200">
        <f>'Cashflow - Yr1+Yr2'!F27</f>
        <v>0</v>
      </c>
      <c r="G27" s="200">
        <f>'Cashflow - Yr1+Yr2'!G27</f>
        <v>0</v>
      </c>
      <c r="H27" s="192">
        <f>'Cashflow - Yr1+Yr2'!H27</f>
        <v>0</v>
      </c>
      <c r="I27" s="200">
        <f>'Cashflow - Yr1+Yr2'!I27</f>
        <v>0</v>
      </c>
      <c r="J27" s="200">
        <f>'Cashflow - Yr1+Yr2'!J27</f>
        <v>0</v>
      </c>
      <c r="K27" s="197">
        <f>'Cashflow - Yr1+Yr2'!K27</f>
        <v>0</v>
      </c>
      <c r="L27" s="200">
        <f>'Cashflow - Yr1+Yr2'!L27</f>
        <v>0</v>
      </c>
      <c r="M27" s="200">
        <f>'Cashflow - Yr1+Yr2'!M27</f>
        <v>0</v>
      </c>
      <c r="N27" s="200">
        <f>'Cashflow - Yr1+Yr2'!N27</f>
        <v>0</v>
      </c>
      <c r="O27" s="192">
        <f>'Cashflow - Yr1+Yr2'!O27</f>
        <v>0</v>
      </c>
      <c r="P27" s="224">
        <f t="shared" si="13"/>
        <v>0</v>
      </c>
      <c r="Q27" s="328"/>
      <c r="R27" s="190" t="str">
        <f>'Cashflow - Yr1+Yr2'!R27</f>
        <v>Utilities</v>
      </c>
      <c r="S27" s="579">
        <f>'Cashflow - Yr1+Yr2'!S27</f>
        <v>0</v>
      </c>
      <c r="T27" s="579">
        <f>'Cashflow - Yr1+Yr2'!T27</f>
        <v>0</v>
      </c>
      <c r="U27" s="193">
        <f>'Cashflow - Yr1+Yr2'!U27</f>
        <v>0</v>
      </c>
      <c r="V27" s="193">
        <f>'Cashflow - Yr1+Yr2'!V27</f>
        <v>0</v>
      </c>
      <c r="W27" s="193">
        <f>'Cashflow - Yr1+Yr2'!W27</f>
        <v>0</v>
      </c>
      <c r="X27" s="193">
        <f>'Cashflow - Yr1+Yr2'!X27</f>
        <v>0</v>
      </c>
      <c r="Y27" s="193">
        <f>'Cashflow - Yr1+Yr2'!Y27</f>
        <v>0</v>
      </c>
      <c r="Z27" s="193">
        <f>'Cashflow - Yr1+Yr2'!Z27</f>
        <v>0</v>
      </c>
      <c r="AA27" s="193">
        <f>'Cashflow - Yr1+Yr2'!AA27</f>
        <v>0</v>
      </c>
      <c r="AB27" s="193">
        <f>'Cashflow - Yr1+Yr2'!AB27</f>
        <v>0</v>
      </c>
      <c r="AC27" s="193">
        <f>'Cashflow - Yr1+Yr2'!AC27</f>
        <v>0</v>
      </c>
      <c r="AD27" s="193">
        <f>'Cashflow - Yr1+Yr2'!AD27</f>
        <v>0</v>
      </c>
      <c r="AE27" s="193">
        <f>'Cashflow - Yr1+Yr2'!AE27</f>
        <v>0</v>
      </c>
      <c r="AF27" s="193">
        <f>'Cashflow - Yr1+Yr2'!AF27</f>
        <v>0</v>
      </c>
      <c r="AG27" s="108">
        <f t="shared" si="14"/>
        <v>0</v>
      </c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</row>
    <row r="28" spans="1:44" x14ac:dyDescent="0.2">
      <c r="A28" s="580" t="str">
        <f>'Cashflow - Yr1+Yr2'!A28</f>
        <v>Insurance (incl. liability and WCB)</v>
      </c>
      <c r="B28" s="204">
        <f>'Cashflow - Yr1+Yr2'!B28</f>
        <v>0</v>
      </c>
      <c r="C28" s="205">
        <f>'Cashflow - Yr1+Yr2'!C28</f>
        <v>0</v>
      </c>
      <c r="D28" s="204">
        <f>'Cashflow - Yr1+Yr2'!D28</f>
        <v>0</v>
      </c>
      <c r="E28" s="204">
        <f>'Cashflow - Yr1+Yr2'!E28</f>
        <v>0</v>
      </c>
      <c r="F28" s="204">
        <f>'Cashflow - Yr1+Yr2'!F28</f>
        <v>0</v>
      </c>
      <c r="G28" s="204">
        <f>'Cashflow - Yr1+Yr2'!G28</f>
        <v>0</v>
      </c>
      <c r="H28" s="206">
        <f>'Cashflow - Yr1+Yr2'!H28</f>
        <v>0</v>
      </c>
      <c r="I28" s="204">
        <f>'Cashflow - Yr1+Yr2'!I28</f>
        <v>0</v>
      </c>
      <c r="J28" s="204">
        <f>'Cashflow - Yr1+Yr2'!J28</f>
        <v>0</v>
      </c>
      <c r="K28" s="205">
        <f>'Cashflow - Yr1+Yr2'!K28</f>
        <v>0</v>
      </c>
      <c r="L28" s="204">
        <f>'Cashflow - Yr1+Yr2'!L28</f>
        <v>0</v>
      </c>
      <c r="M28" s="204">
        <f>'Cashflow - Yr1+Yr2'!M28</f>
        <v>0</v>
      </c>
      <c r="N28" s="204">
        <f>'Cashflow - Yr1+Yr2'!N28</f>
        <v>0</v>
      </c>
      <c r="O28" s="205">
        <f>'Cashflow - Yr1+Yr2'!O28</f>
        <v>0</v>
      </c>
      <c r="P28" s="224">
        <f t="shared" si="13"/>
        <v>0</v>
      </c>
      <c r="Q28" s="328"/>
      <c r="R28" s="190" t="str">
        <f>'Cashflow - Yr1+Yr2'!R28</f>
        <v>Insurance (incl. liability and WCB)</v>
      </c>
      <c r="S28" s="579">
        <f>'Cashflow - Yr1+Yr2'!S28</f>
        <v>0</v>
      </c>
      <c r="T28" s="579">
        <f>'Cashflow - Yr1+Yr2'!T28</f>
        <v>0</v>
      </c>
      <c r="U28" s="193">
        <f>'Cashflow - Yr1+Yr2'!U28</f>
        <v>0</v>
      </c>
      <c r="V28" s="193">
        <f>'Cashflow - Yr1+Yr2'!V28</f>
        <v>0</v>
      </c>
      <c r="W28" s="193">
        <f>'Cashflow - Yr1+Yr2'!W28</f>
        <v>0</v>
      </c>
      <c r="X28" s="193">
        <f>'Cashflow - Yr1+Yr2'!X28</f>
        <v>0</v>
      </c>
      <c r="Y28" s="193">
        <f>'Cashflow - Yr1+Yr2'!Y28</f>
        <v>0</v>
      </c>
      <c r="Z28" s="193">
        <f>'Cashflow - Yr1+Yr2'!Z28</f>
        <v>0</v>
      </c>
      <c r="AA28" s="193">
        <f>'Cashflow - Yr1+Yr2'!AA28</f>
        <v>0</v>
      </c>
      <c r="AB28" s="193">
        <f>'Cashflow - Yr1+Yr2'!AB28</f>
        <v>0</v>
      </c>
      <c r="AC28" s="193">
        <f>'Cashflow - Yr1+Yr2'!AC28</f>
        <v>0</v>
      </c>
      <c r="AD28" s="193">
        <f>'Cashflow - Yr1+Yr2'!AD28</f>
        <v>0</v>
      </c>
      <c r="AE28" s="193">
        <f>'Cashflow - Yr1+Yr2'!AE28</f>
        <v>0</v>
      </c>
      <c r="AF28" s="193">
        <f>'Cashflow - Yr1+Yr2'!AF28</f>
        <v>0</v>
      </c>
      <c r="AG28" s="108">
        <f t="shared" si="14"/>
        <v>0</v>
      </c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</row>
    <row r="29" spans="1:44" x14ac:dyDescent="0.2">
      <c r="A29" s="188" t="str">
        <f>'Cashflow - Yr1+Yr2'!A29</f>
        <v xml:space="preserve">Bank account fees </v>
      </c>
      <c r="B29" s="201">
        <f>'Cashflow - Yr1+Yr2'!B29</f>
        <v>0</v>
      </c>
      <c r="C29" s="199">
        <f>'Cashflow - Yr1+Yr2'!C29</f>
        <v>0</v>
      </c>
      <c r="D29" s="201">
        <f>'Cashflow - Yr1+Yr2'!D29</f>
        <v>0</v>
      </c>
      <c r="E29" s="201">
        <f>'Cashflow - Yr1+Yr2'!E29</f>
        <v>0</v>
      </c>
      <c r="F29" s="201">
        <f>'Cashflow - Yr1+Yr2'!F29</f>
        <v>0</v>
      </c>
      <c r="G29" s="204">
        <f>'Cashflow - Yr1+Yr2'!G29</f>
        <v>0</v>
      </c>
      <c r="H29" s="206">
        <f>'Cashflow - Yr1+Yr2'!H29</f>
        <v>0</v>
      </c>
      <c r="I29" s="204">
        <f>'Cashflow - Yr1+Yr2'!I29</f>
        <v>0</v>
      </c>
      <c r="J29" s="204">
        <f>'Cashflow - Yr1+Yr2'!J29</f>
        <v>0</v>
      </c>
      <c r="K29" s="205">
        <f>'Cashflow - Yr1+Yr2'!K29</f>
        <v>0</v>
      </c>
      <c r="L29" s="204">
        <f>'Cashflow - Yr1+Yr2'!L29</f>
        <v>0</v>
      </c>
      <c r="M29" s="204">
        <f>'Cashflow - Yr1+Yr2'!M29</f>
        <v>0</v>
      </c>
      <c r="N29" s="204">
        <f>'Cashflow - Yr1+Yr2'!N29</f>
        <v>0</v>
      </c>
      <c r="O29" s="205">
        <f>'Cashflow - Yr1+Yr2'!O29</f>
        <v>0</v>
      </c>
      <c r="P29" s="224">
        <f t="shared" si="13"/>
        <v>0</v>
      </c>
      <c r="Q29" s="328"/>
      <c r="R29" s="190" t="str">
        <f>'Cashflow - Yr1+Yr2'!R29</f>
        <v xml:space="preserve">Bank account fees </v>
      </c>
      <c r="S29" s="579">
        <f>'Cashflow - Yr1+Yr2'!S29</f>
        <v>0</v>
      </c>
      <c r="T29" s="579">
        <f>'Cashflow - Yr1+Yr2'!T29</f>
        <v>0</v>
      </c>
      <c r="U29" s="193">
        <f>'Cashflow - Yr1+Yr2'!U29</f>
        <v>0</v>
      </c>
      <c r="V29" s="193">
        <f>'Cashflow - Yr1+Yr2'!V29</f>
        <v>0</v>
      </c>
      <c r="W29" s="193">
        <f>'Cashflow - Yr1+Yr2'!W29</f>
        <v>0</v>
      </c>
      <c r="X29" s="193">
        <f>'Cashflow - Yr1+Yr2'!X29</f>
        <v>0</v>
      </c>
      <c r="Y29" s="193">
        <f>'Cashflow - Yr1+Yr2'!Y29</f>
        <v>0</v>
      </c>
      <c r="Z29" s="193">
        <f>'Cashflow - Yr1+Yr2'!Z29</f>
        <v>0</v>
      </c>
      <c r="AA29" s="193">
        <f>'Cashflow - Yr1+Yr2'!AA29</f>
        <v>0</v>
      </c>
      <c r="AB29" s="193">
        <f>'Cashflow - Yr1+Yr2'!AB29</f>
        <v>0</v>
      </c>
      <c r="AC29" s="193">
        <f>'Cashflow - Yr1+Yr2'!AC29</f>
        <v>0</v>
      </c>
      <c r="AD29" s="193">
        <f>'Cashflow - Yr1+Yr2'!AD29</f>
        <v>0</v>
      </c>
      <c r="AE29" s="193">
        <f>'Cashflow - Yr1+Yr2'!AE29</f>
        <v>0</v>
      </c>
      <c r="AF29" s="193">
        <f>'Cashflow - Yr1+Yr2'!AF29</f>
        <v>0</v>
      </c>
      <c r="AG29" s="108">
        <f t="shared" si="14"/>
        <v>0</v>
      </c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</row>
    <row r="30" spans="1:44" x14ac:dyDescent="0.2">
      <c r="A30" s="580" t="str">
        <f>'Cashflow - Yr1+Yr2'!A30</f>
        <v>Rent</v>
      </c>
      <c r="B30" s="204">
        <f>'Cashflow - Yr1+Yr2'!B30</f>
        <v>0</v>
      </c>
      <c r="C30" s="205">
        <f>'Cashflow - Yr1+Yr2'!C30</f>
        <v>0</v>
      </c>
      <c r="D30" s="204">
        <f>'Cashflow - Yr1+Yr2'!D30</f>
        <v>0</v>
      </c>
      <c r="E30" s="204">
        <f>'Cashflow - Yr1+Yr2'!E30</f>
        <v>0</v>
      </c>
      <c r="F30" s="204">
        <f>'Cashflow - Yr1+Yr2'!F30</f>
        <v>0</v>
      </c>
      <c r="G30" s="204">
        <f>'Cashflow - Yr1+Yr2'!G30</f>
        <v>0</v>
      </c>
      <c r="H30" s="206">
        <f>'Cashflow - Yr1+Yr2'!H30</f>
        <v>0</v>
      </c>
      <c r="I30" s="204">
        <f>'Cashflow - Yr1+Yr2'!I30</f>
        <v>0</v>
      </c>
      <c r="J30" s="204">
        <f>'Cashflow - Yr1+Yr2'!J30</f>
        <v>0</v>
      </c>
      <c r="K30" s="205">
        <f>'Cashflow - Yr1+Yr2'!K30</f>
        <v>0</v>
      </c>
      <c r="L30" s="204">
        <f>'Cashflow - Yr1+Yr2'!L30</f>
        <v>0</v>
      </c>
      <c r="M30" s="204">
        <f>'Cashflow - Yr1+Yr2'!M30</f>
        <v>0</v>
      </c>
      <c r="N30" s="204">
        <f>'Cashflow - Yr1+Yr2'!N30</f>
        <v>0</v>
      </c>
      <c r="O30" s="205">
        <f>'Cashflow - Yr1+Yr2'!O30</f>
        <v>0</v>
      </c>
      <c r="P30" s="224">
        <f t="shared" si="13"/>
        <v>0</v>
      </c>
      <c r="Q30" s="328"/>
      <c r="R30" s="190" t="str">
        <f>'Cashflow - Yr1+Yr2'!R30</f>
        <v>Rent</v>
      </c>
      <c r="S30" s="579">
        <f>'Cashflow - Yr1+Yr2'!S30</f>
        <v>0</v>
      </c>
      <c r="T30" s="579">
        <f>'Cashflow - Yr1+Yr2'!T30</f>
        <v>0</v>
      </c>
      <c r="U30" s="193">
        <f>'Cashflow - Yr1+Yr2'!U30</f>
        <v>0</v>
      </c>
      <c r="V30" s="193">
        <f>'Cashflow - Yr1+Yr2'!V30</f>
        <v>0</v>
      </c>
      <c r="W30" s="193">
        <f>'Cashflow - Yr1+Yr2'!W30</f>
        <v>0</v>
      </c>
      <c r="X30" s="193">
        <f>'Cashflow - Yr1+Yr2'!X30</f>
        <v>0</v>
      </c>
      <c r="Y30" s="193">
        <f>'Cashflow - Yr1+Yr2'!Y30</f>
        <v>0</v>
      </c>
      <c r="Z30" s="193">
        <f>'Cashflow - Yr1+Yr2'!Z30</f>
        <v>0</v>
      </c>
      <c r="AA30" s="193">
        <f>'Cashflow - Yr1+Yr2'!AA30</f>
        <v>0</v>
      </c>
      <c r="AB30" s="193">
        <f>'Cashflow - Yr1+Yr2'!AB30</f>
        <v>0</v>
      </c>
      <c r="AC30" s="193">
        <f>'Cashflow - Yr1+Yr2'!AC30</f>
        <v>0</v>
      </c>
      <c r="AD30" s="193">
        <f>'Cashflow - Yr1+Yr2'!AD30</f>
        <v>0</v>
      </c>
      <c r="AE30" s="193">
        <f>'Cashflow - Yr1+Yr2'!AE30</f>
        <v>0</v>
      </c>
      <c r="AF30" s="193">
        <f>'Cashflow - Yr1+Yr2'!AF30</f>
        <v>0</v>
      </c>
      <c r="AG30" s="108">
        <f t="shared" si="14"/>
        <v>0</v>
      </c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</row>
    <row r="31" spans="1:44" x14ac:dyDescent="0.2">
      <c r="A31" s="477" t="str">
        <f>'Cashflow - Yr1+Yr2'!A31</f>
        <v xml:space="preserve">Property tax </v>
      </c>
      <c r="B31" s="204">
        <f>'Cashflow - Yr1+Yr2'!B31</f>
        <v>0</v>
      </c>
      <c r="C31" s="205">
        <f>'Cashflow - Yr1+Yr2'!C31</f>
        <v>0</v>
      </c>
      <c r="D31" s="204">
        <f>'Cashflow - Yr1+Yr2'!D31</f>
        <v>0</v>
      </c>
      <c r="E31" s="204">
        <f>'Cashflow - Yr1+Yr2'!E31</f>
        <v>0</v>
      </c>
      <c r="F31" s="204">
        <f>'Cashflow - Yr1+Yr2'!F31</f>
        <v>0</v>
      </c>
      <c r="G31" s="204">
        <f>'Cashflow - Yr1+Yr2'!G31</f>
        <v>0</v>
      </c>
      <c r="H31" s="206">
        <f>'Cashflow - Yr1+Yr2'!H31</f>
        <v>0</v>
      </c>
      <c r="I31" s="204">
        <f>'Cashflow - Yr1+Yr2'!I31</f>
        <v>0</v>
      </c>
      <c r="J31" s="204">
        <f>'Cashflow - Yr1+Yr2'!J31</f>
        <v>0</v>
      </c>
      <c r="K31" s="205">
        <f>'Cashflow - Yr1+Yr2'!K31</f>
        <v>0</v>
      </c>
      <c r="L31" s="204">
        <f>'Cashflow - Yr1+Yr2'!L31</f>
        <v>0</v>
      </c>
      <c r="M31" s="204">
        <f>'Cashflow - Yr1+Yr2'!M31</f>
        <v>0</v>
      </c>
      <c r="N31" s="204">
        <f>'Cashflow - Yr1+Yr2'!N31</f>
        <v>0</v>
      </c>
      <c r="O31" s="204">
        <f>'Cashflow - Yr1+Yr2'!O31</f>
        <v>0</v>
      </c>
      <c r="P31" s="224">
        <f t="shared" si="13"/>
        <v>0</v>
      </c>
      <c r="Q31" s="468"/>
      <c r="R31" s="190" t="str">
        <f>'Cashflow - Yr1+Yr2'!R31</f>
        <v xml:space="preserve">Property tax </v>
      </c>
      <c r="S31" s="579">
        <f>'Cashflow - Yr1+Yr2'!S31</f>
        <v>0</v>
      </c>
      <c r="T31" s="579">
        <f>'Cashflow - Yr1+Yr2'!T31</f>
        <v>0</v>
      </c>
      <c r="U31" s="193">
        <f>'Cashflow - Yr1+Yr2'!U31</f>
        <v>0</v>
      </c>
      <c r="V31" s="193">
        <f>'Cashflow - Yr1+Yr2'!V31</f>
        <v>0</v>
      </c>
      <c r="W31" s="193">
        <f>'Cashflow - Yr1+Yr2'!W31</f>
        <v>0</v>
      </c>
      <c r="X31" s="193">
        <f>'Cashflow - Yr1+Yr2'!X31</f>
        <v>0</v>
      </c>
      <c r="Y31" s="193">
        <f>'Cashflow - Yr1+Yr2'!Y31</f>
        <v>0</v>
      </c>
      <c r="Z31" s="193">
        <f>'Cashflow - Yr1+Yr2'!Z31</f>
        <v>0</v>
      </c>
      <c r="AA31" s="193">
        <f>'Cashflow - Yr1+Yr2'!AA31</f>
        <v>0</v>
      </c>
      <c r="AB31" s="193">
        <f>'Cashflow - Yr1+Yr2'!AB31</f>
        <v>0</v>
      </c>
      <c r="AC31" s="193">
        <f>'Cashflow - Yr1+Yr2'!AC31</f>
        <v>0</v>
      </c>
      <c r="AD31" s="193">
        <f>'Cashflow - Yr1+Yr2'!AD31</f>
        <v>0</v>
      </c>
      <c r="AE31" s="193">
        <f>'Cashflow - Yr1+Yr2'!AE31</f>
        <v>0</v>
      </c>
      <c r="AF31" s="193">
        <f>'Cashflow - Yr1+Yr2'!AF31</f>
        <v>0</v>
      </c>
      <c r="AG31" s="108">
        <f t="shared" si="14"/>
        <v>0</v>
      </c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</row>
    <row r="32" spans="1:44" x14ac:dyDescent="0.2">
      <c r="A32" s="188" t="str">
        <f>'Cashflow - Yr1+Yr2'!A32</f>
        <v>Security system</v>
      </c>
      <c r="B32" s="201">
        <f>'Cashflow - Yr1+Yr2'!B32</f>
        <v>0</v>
      </c>
      <c r="C32" s="199">
        <f>'Cashflow - Yr1+Yr2'!C32</f>
        <v>0</v>
      </c>
      <c r="D32" s="201">
        <f>'Cashflow - Yr1+Yr2'!D32</f>
        <v>0</v>
      </c>
      <c r="E32" s="201">
        <f>'Cashflow - Yr1+Yr2'!E32</f>
        <v>0</v>
      </c>
      <c r="F32" s="201">
        <f>'Cashflow - Yr1+Yr2'!F32</f>
        <v>0</v>
      </c>
      <c r="G32" s="201">
        <f>'Cashflow - Yr1+Yr2'!G32</f>
        <v>0</v>
      </c>
      <c r="H32" s="198">
        <f>'Cashflow - Yr1+Yr2'!H32</f>
        <v>0</v>
      </c>
      <c r="I32" s="201">
        <f>'Cashflow - Yr1+Yr2'!I32</f>
        <v>0</v>
      </c>
      <c r="J32" s="201">
        <f>'Cashflow - Yr1+Yr2'!J32</f>
        <v>0</v>
      </c>
      <c r="K32" s="199">
        <f>'Cashflow - Yr1+Yr2'!K32</f>
        <v>0</v>
      </c>
      <c r="L32" s="201">
        <f>'Cashflow - Yr1+Yr2'!L32</f>
        <v>0</v>
      </c>
      <c r="M32" s="201">
        <f>'Cashflow - Yr1+Yr2'!M32</f>
        <v>0</v>
      </c>
      <c r="N32" s="201">
        <f>'Cashflow - Yr1+Yr2'!N32</f>
        <v>0</v>
      </c>
      <c r="O32" s="201">
        <f>'Cashflow - Yr1+Yr2'!O32</f>
        <v>0</v>
      </c>
      <c r="P32" s="224">
        <f t="shared" si="13"/>
        <v>0</v>
      </c>
      <c r="Q32" s="328"/>
      <c r="R32" s="190" t="str">
        <f>'Cashflow - Yr1+Yr2'!R32</f>
        <v>Security system</v>
      </c>
      <c r="S32" s="579">
        <f>'Cashflow - Yr1+Yr2'!S32</f>
        <v>0</v>
      </c>
      <c r="T32" s="579">
        <f>'Cashflow - Yr1+Yr2'!T32</f>
        <v>0</v>
      </c>
      <c r="U32" s="193">
        <f>'Cashflow - Yr1+Yr2'!U32</f>
        <v>0</v>
      </c>
      <c r="V32" s="193">
        <f>'Cashflow - Yr1+Yr2'!V32</f>
        <v>0</v>
      </c>
      <c r="W32" s="193">
        <f>'Cashflow - Yr1+Yr2'!W32</f>
        <v>0</v>
      </c>
      <c r="X32" s="193">
        <f>'Cashflow - Yr1+Yr2'!X32</f>
        <v>0</v>
      </c>
      <c r="Y32" s="193">
        <f>'Cashflow - Yr1+Yr2'!Y32</f>
        <v>0</v>
      </c>
      <c r="Z32" s="193">
        <f>'Cashflow - Yr1+Yr2'!Z32</f>
        <v>0</v>
      </c>
      <c r="AA32" s="193">
        <f>'Cashflow - Yr1+Yr2'!AA32</f>
        <v>0</v>
      </c>
      <c r="AB32" s="193">
        <f>'Cashflow - Yr1+Yr2'!AB32</f>
        <v>0</v>
      </c>
      <c r="AC32" s="193">
        <f>'Cashflow - Yr1+Yr2'!AC32</f>
        <v>0</v>
      </c>
      <c r="AD32" s="193">
        <f>'Cashflow - Yr1+Yr2'!AD32</f>
        <v>0</v>
      </c>
      <c r="AE32" s="193">
        <f>'Cashflow - Yr1+Yr2'!AE32</f>
        <v>0</v>
      </c>
      <c r="AF32" s="193">
        <f>'Cashflow - Yr1+Yr2'!AF32</f>
        <v>0</v>
      </c>
      <c r="AG32" s="108">
        <f t="shared" si="14"/>
        <v>0</v>
      </c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</row>
    <row r="33" spans="1:44" x14ac:dyDescent="0.2">
      <c r="A33" s="189" t="str">
        <f>'Cashflow - Yr1+Yr2'!A33</f>
        <v xml:space="preserve">Point of sale rental </v>
      </c>
      <c r="B33" s="204">
        <f>'Cashflow - Yr1+Yr2'!B33</f>
        <v>0</v>
      </c>
      <c r="C33" s="205">
        <f>'Cashflow - Yr1+Yr2'!C33</f>
        <v>0</v>
      </c>
      <c r="D33" s="204">
        <f>'Cashflow - Yr1+Yr2'!D33</f>
        <v>0</v>
      </c>
      <c r="E33" s="204">
        <f>'Cashflow - Yr1+Yr2'!E33</f>
        <v>0</v>
      </c>
      <c r="F33" s="204">
        <f>'Cashflow - Yr1+Yr2'!F33</f>
        <v>0</v>
      </c>
      <c r="G33" s="204">
        <f>'Cashflow - Yr1+Yr2'!G33</f>
        <v>0</v>
      </c>
      <c r="H33" s="206">
        <f>'Cashflow - Yr1+Yr2'!H33</f>
        <v>0</v>
      </c>
      <c r="I33" s="204">
        <f>'Cashflow - Yr1+Yr2'!I33</f>
        <v>0</v>
      </c>
      <c r="J33" s="204">
        <f>'Cashflow - Yr1+Yr2'!J33</f>
        <v>0</v>
      </c>
      <c r="K33" s="205">
        <f>'Cashflow - Yr1+Yr2'!K33</f>
        <v>0</v>
      </c>
      <c r="L33" s="204">
        <f>'Cashflow - Yr1+Yr2'!L33</f>
        <v>0</v>
      </c>
      <c r="M33" s="204">
        <f>'Cashflow - Yr1+Yr2'!M33</f>
        <v>0</v>
      </c>
      <c r="N33" s="204">
        <f>'Cashflow - Yr1+Yr2'!N33</f>
        <v>0</v>
      </c>
      <c r="O33" s="205">
        <f>'Cashflow - Yr1+Yr2'!O33</f>
        <v>0</v>
      </c>
      <c r="P33" s="224">
        <f t="shared" si="13"/>
        <v>0</v>
      </c>
      <c r="Q33" s="328"/>
      <c r="R33" s="190" t="str">
        <f>'Cashflow - Yr1+Yr2'!R33</f>
        <v xml:space="preserve">Point of sale rental </v>
      </c>
      <c r="S33" s="579">
        <f>'Cashflow - Yr1+Yr2'!S33</f>
        <v>0</v>
      </c>
      <c r="T33" s="579">
        <f>'Cashflow - Yr1+Yr2'!T33</f>
        <v>0</v>
      </c>
      <c r="U33" s="193">
        <f>'Cashflow - Yr1+Yr2'!U33</f>
        <v>0</v>
      </c>
      <c r="V33" s="193">
        <f>'Cashflow - Yr1+Yr2'!V33</f>
        <v>0</v>
      </c>
      <c r="W33" s="193">
        <f>'Cashflow - Yr1+Yr2'!W33</f>
        <v>0</v>
      </c>
      <c r="X33" s="193">
        <f>'Cashflow - Yr1+Yr2'!X33</f>
        <v>0</v>
      </c>
      <c r="Y33" s="193">
        <f>'Cashflow - Yr1+Yr2'!Y33</f>
        <v>0</v>
      </c>
      <c r="Z33" s="193">
        <f>'Cashflow - Yr1+Yr2'!Z33</f>
        <v>0</v>
      </c>
      <c r="AA33" s="193">
        <f>'Cashflow - Yr1+Yr2'!AA33</f>
        <v>0</v>
      </c>
      <c r="AB33" s="193">
        <f>'Cashflow - Yr1+Yr2'!AB33</f>
        <v>0</v>
      </c>
      <c r="AC33" s="193">
        <f>'Cashflow - Yr1+Yr2'!AC33</f>
        <v>0</v>
      </c>
      <c r="AD33" s="193">
        <f>'Cashflow - Yr1+Yr2'!AD33</f>
        <v>0</v>
      </c>
      <c r="AE33" s="193">
        <f>'Cashflow - Yr1+Yr2'!AE33</f>
        <v>0</v>
      </c>
      <c r="AF33" s="193">
        <f>'Cashflow - Yr1+Yr2'!AF33</f>
        <v>0</v>
      </c>
      <c r="AG33" s="108">
        <f t="shared" si="14"/>
        <v>0</v>
      </c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</row>
    <row r="34" spans="1:44" x14ac:dyDescent="0.2">
      <c r="A34" s="580" t="str">
        <f>'Cashflow - Yr1+Yr2'!A34</f>
        <v>Training</v>
      </c>
      <c r="B34" s="204">
        <f>'Cashflow - Yr1+Yr2'!B34</f>
        <v>0</v>
      </c>
      <c r="C34" s="205">
        <f>'Cashflow - Yr1+Yr2'!C34</f>
        <v>0</v>
      </c>
      <c r="D34" s="204">
        <f>'Cashflow - Yr1+Yr2'!D34</f>
        <v>0</v>
      </c>
      <c r="E34" s="204">
        <f>'Cashflow - Yr1+Yr2'!E34</f>
        <v>0</v>
      </c>
      <c r="F34" s="204">
        <f>'Cashflow - Yr1+Yr2'!F34</f>
        <v>0</v>
      </c>
      <c r="G34" s="204">
        <f>'Cashflow - Yr1+Yr2'!G34</f>
        <v>0</v>
      </c>
      <c r="H34" s="206">
        <f>'Cashflow - Yr1+Yr2'!H34</f>
        <v>0</v>
      </c>
      <c r="I34" s="204">
        <f>'Cashflow - Yr1+Yr2'!I34</f>
        <v>0</v>
      </c>
      <c r="J34" s="204">
        <f>'Cashflow - Yr1+Yr2'!J34</f>
        <v>0</v>
      </c>
      <c r="K34" s="205">
        <f>'Cashflow - Yr1+Yr2'!K34</f>
        <v>0</v>
      </c>
      <c r="L34" s="204">
        <f>'Cashflow - Yr1+Yr2'!L34</f>
        <v>0</v>
      </c>
      <c r="M34" s="204">
        <f>'Cashflow - Yr1+Yr2'!M34</f>
        <v>0</v>
      </c>
      <c r="N34" s="204">
        <f>'Cashflow - Yr1+Yr2'!N34</f>
        <v>0</v>
      </c>
      <c r="O34" s="205">
        <f>'Cashflow - Yr1+Yr2'!O34</f>
        <v>0</v>
      </c>
      <c r="P34" s="224">
        <f t="shared" si="13"/>
        <v>0</v>
      </c>
      <c r="Q34" s="328"/>
      <c r="R34" s="190" t="str">
        <f>'Cashflow - Yr1+Yr2'!R34</f>
        <v>Training</v>
      </c>
      <c r="S34" s="579">
        <f>'Cashflow - Yr1+Yr2'!S34</f>
        <v>0</v>
      </c>
      <c r="T34" s="579">
        <f>'Cashflow - Yr1+Yr2'!T34</f>
        <v>0</v>
      </c>
      <c r="U34" s="193">
        <f>'Cashflow - Yr1+Yr2'!U34</f>
        <v>0</v>
      </c>
      <c r="V34" s="193">
        <f>'Cashflow - Yr1+Yr2'!V34</f>
        <v>0</v>
      </c>
      <c r="W34" s="193">
        <f>'Cashflow - Yr1+Yr2'!W34</f>
        <v>0</v>
      </c>
      <c r="X34" s="193">
        <f>'Cashflow - Yr1+Yr2'!X34</f>
        <v>0</v>
      </c>
      <c r="Y34" s="193">
        <f>'Cashflow - Yr1+Yr2'!Y34</f>
        <v>0</v>
      </c>
      <c r="Z34" s="193">
        <f>'Cashflow - Yr1+Yr2'!Z34</f>
        <v>0</v>
      </c>
      <c r="AA34" s="193">
        <f>'Cashflow - Yr1+Yr2'!AA34</f>
        <v>0</v>
      </c>
      <c r="AB34" s="193">
        <f>'Cashflow - Yr1+Yr2'!AB34</f>
        <v>0</v>
      </c>
      <c r="AC34" s="193">
        <f>'Cashflow - Yr1+Yr2'!AC34</f>
        <v>0</v>
      </c>
      <c r="AD34" s="193">
        <f>'Cashflow - Yr1+Yr2'!AD34</f>
        <v>0</v>
      </c>
      <c r="AE34" s="193">
        <f>'Cashflow - Yr1+Yr2'!AE34</f>
        <v>0</v>
      </c>
      <c r="AF34" s="193">
        <f>'Cashflow - Yr1+Yr2'!AF34</f>
        <v>0</v>
      </c>
      <c r="AG34" s="108">
        <f t="shared" si="14"/>
        <v>0</v>
      </c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</row>
    <row r="35" spans="1:44" x14ac:dyDescent="0.2">
      <c r="A35" s="189" t="str">
        <f>'Cashflow - Yr1+Yr2'!A35</f>
        <v>Telephone and internet</v>
      </c>
      <c r="B35" s="204">
        <f>'Cashflow - Yr1+Yr2'!B35</f>
        <v>0</v>
      </c>
      <c r="C35" s="205">
        <f>'Cashflow - Yr1+Yr2'!C35</f>
        <v>0</v>
      </c>
      <c r="D35" s="204">
        <f>'Cashflow - Yr1+Yr2'!D35</f>
        <v>0</v>
      </c>
      <c r="E35" s="204">
        <f>'Cashflow - Yr1+Yr2'!E35</f>
        <v>0</v>
      </c>
      <c r="F35" s="204">
        <f>'Cashflow - Yr1+Yr2'!F35</f>
        <v>0</v>
      </c>
      <c r="G35" s="204">
        <f>'Cashflow - Yr1+Yr2'!G35</f>
        <v>0</v>
      </c>
      <c r="H35" s="206">
        <f>'Cashflow - Yr1+Yr2'!H35</f>
        <v>0</v>
      </c>
      <c r="I35" s="204">
        <f>'Cashflow - Yr1+Yr2'!I35</f>
        <v>0</v>
      </c>
      <c r="J35" s="204">
        <f>'Cashflow - Yr1+Yr2'!J35</f>
        <v>0</v>
      </c>
      <c r="K35" s="205">
        <f>'Cashflow - Yr1+Yr2'!K35</f>
        <v>0</v>
      </c>
      <c r="L35" s="204">
        <f>'Cashflow - Yr1+Yr2'!L35</f>
        <v>0</v>
      </c>
      <c r="M35" s="204">
        <f>'Cashflow - Yr1+Yr2'!M35</f>
        <v>0</v>
      </c>
      <c r="N35" s="204">
        <f>'Cashflow - Yr1+Yr2'!N35</f>
        <v>0</v>
      </c>
      <c r="O35" s="205">
        <f>'Cashflow - Yr1+Yr2'!O35</f>
        <v>0</v>
      </c>
      <c r="P35" s="224">
        <f t="shared" si="13"/>
        <v>0</v>
      </c>
      <c r="Q35" s="328"/>
      <c r="R35" s="190" t="str">
        <f>'Cashflow - Yr1+Yr2'!R35</f>
        <v>Telephone and internet</v>
      </c>
      <c r="S35" s="579">
        <f>'Cashflow - Yr1+Yr2'!S35</f>
        <v>0</v>
      </c>
      <c r="T35" s="579">
        <f>'Cashflow - Yr1+Yr2'!T35</f>
        <v>0</v>
      </c>
      <c r="U35" s="193">
        <f>'Cashflow - Yr1+Yr2'!U35</f>
        <v>0</v>
      </c>
      <c r="V35" s="193">
        <f>'Cashflow - Yr1+Yr2'!V35</f>
        <v>0</v>
      </c>
      <c r="W35" s="193">
        <f>'Cashflow - Yr1+Yr2'!W35</f>
        <v>0</v>
      </c>
      <c r="X35" s="193">
        <f>'Cashflow - Yr1+Yr2'!X35</f>
        <v>0</v>
      </c>
      <c r="Y35" s="193">
        <f>'Cashflow - Yr1+Yr2'!Y35</f>
        <v>0</v>
      </c>
      <c r="Z35" s="193">
        <f>'Cashflow - Yr1+Yr2'!Z35</f>
        <v>0</v>
      </c>
      <c r="AA35" s="193">
        <f>'Cashflow - Yr1+Yr2'!AA35</f>
        <v>0</v>
      </c>
      <c r="AB35" s="193">
        <f>'Cashflow - Yr1+Yr2'!AB35</f>
        <v>0</v>
      </c>
      <c r="AC35" s="193">
        <f>'Cashflow - Yr1+Yr2'!AC35</f>
        <v>0</v>
      </c>
      <c r="AD35" s="193">
        <f>'Cashflow - Yr1+Yr2'!AD35</f>
        <v>0</v>
      </c>
      <c r="AE35" s="193">
        <f>'Cashflow - Yr1+Yr2'!AE35</f>
        <v>0</v>
      </c>
      <c r="AF35" s="193">
        <f>'Cashflow - Yr1+Yr2'!AF35</f>
        <v>0</v>
      </c>
      <c r="AG35" s="108">
        <f t="shared" si="14"/>
        <v>0</v>
      </c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</row>
    <row r="36" spans="1:44" x14ac:dyDescent="0.2">
      <c r="A36" s="189" t="str">
        <f>'Cashflow - Yr1+Yr2'!A36</f>
        <v>Extended employee benefits</v>
      </c>
      <c r="B36" s="204">
        <f>'Cashflow - Yr1+Yr2'!B36</f>
        <v>0</v>
      </c>
      <c r="C36" s="205">
        <f>'Cashflow - Yr1+Yr2'!C36</f>
        <v>0</v>
      </c>
      <c r="D36" s="204">
        <f>'Cashflow - Yr1+Yr2'!D36</f>
        <v>0</v>
      </c>
      <c r="E36" s="204">
        <f>'Cashflow - Yr1+Yr2'!E36</f>
        <v>0</v>
      </c>
      <c r="F36" s="204">
        <f>'Cashflow - Yr1+Yr2'!F36</f>
        <v>0</v>
      </c>
      <c r="G36" s="204">
        <f>'Cashflow - Yr1+Yr2'!G36</f>
        <v>0</v>
      </c>
      <c r="H36" s="206">
        <f>'Cashflow - Yr1+Yr2'!H36</f>
        <v>0</v>
      </c>
      <c r="I36" s="204">
        <f>'Cashflow - Yr1+Yr2'!I36</f>
        <v>0</v>
      </c>
      <c r="J36" s="204">
        <f>'Cashflow - Yr1+Yr2'!J36</f>
        <v>0</v>
      </c>
      <c r="K36" s="205">
        <f>'Cashflow - Yr1+Yr2'!K36</f>
        <v>0</v>
      </c>
      <c r="L36" s="204">
        <f>'Cashflow - Yr1+Yr2'!L36</f>
        <v>0</v>
      </c>
      <c r="M36" s="204">
        <f>'Cashflow - Yr1+Yr2'!M36</f>
        <v>0</v>
      </c>
      <c r="N36" s="204">
        <f>'Cashflow - Yr1+Yr2'!N36</f>
        <v>0</v>
      </c>
      <c r="O36" s="205">
        <f>'Cashflow - Yr1+Yr2'!O36</f>
        <v>0</v>
      </c>
      <c r="P36" s="224">
        <f t="shared" si="13"/>
        <v>0</v>
      </c>
      <c r="Q36" s="328"/>
      <c r="R36" s="190" t="str">
        <f>'Cashflow - Yr1+Yr2'!R36</f>
        <v>Extended employee benefits</v>
      </c>
      <c r="S36" s="579">
        <f>'Cashflow - Yr1+Yr2'!S36</f>
        <v>0</v>
      </c>
      <c r="T36" s="579">
        <f>'Cashflow - Yr1+Yr2'!T36</f>
        <v>0</v>
      </c>
      <c r="U36" s="193">
        <f>'Cashflow - Yr1+Yr2'!U36</f>
        <v>0</v>
      </c>
      <c r="V36" s="193">
        <f>'Cashflow - Yr1+Yr2'!V36</f>
        <v>0</v>
      </c>
      <c r="W36" s="193">
        <f>'Cashflow - Yr1+Yr2'!W36</f>
        <v>0</v>
      </c>
      <c r="X36" s="193">
        <f>'Cashflow - Yr1+Yr2'!X36</f>
        <v>0</v>
      </c>
      <c r="Y36" s="193">
        <f>'Cashflow - Yr1+Yr2'!Y36</f>
        <v>0</v>
      </c>
      <c r="Z36" s="193">
        <f>'Cashflow - Yr1+Yr2'!Z36</f>
        <v>0</v>
      </c>
      <c r="AA36" s="193">
        <f>'Cashflow - Yr1+Yr2'!AA36</f>
        <v>0</v>
      </c>
      <c r="AB36" s="193">
        <f>'Cashflow - Yr1+Yr2'!AB36</f>
        <v>0</v>
      </c>
      <c r="AC36" s="193">
        <f>'Cashflow - Yr1+Yr2'!AC36</f>
        <v>0</v>
      </c>
      <c r="AD36" s="193">
        <f>'Cashflow - Yr1+Yr2'!AD36</f>
        <v>0</v>
      </c>
      <c r="AE36" s="193">
        <f>'Cashflow - Yr1+Yr2'!AE36</f>
        <v>0</v>
      </c>
      <c r="AF36" s="193">
        <f>'Cashflow - Yr1+Yr2'!AF36</f>
        <v>0</v>
      </c>
      <c r="AG36" s="108">
        <f t="shared" si="14"/>
        <v>0</v>
      </c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</row>
    <row r="37" spans="1:44" x14ac:dyDescent="0.2">
      <c r="A37" s="189" t="str">
        <f>'Cashflow - Yr1+Yr2'!A37</f>
        <v>Expenses</v>
      </c>
      <c r="B37" s="204">
        <f>'Cashflow - Yr1+Yr2'!B37</f>
        <v>0</v>
      </c>
      <c r="C37" s="205">
        <f>'Cashflow - Yr1+Yr2'!C37</f>
        <v>0</v>
      </c>
      <c r="D37" s="204">
        <f>'Cashflow - Yr1+Yr2'!D37</f>
        <v>0</v>
      </c>
      <c r="E37" s="204">
        <f>'Cashflow - Yr1+Yr2'!E37</f>
        <v>0</v>
      </c>
      <c r="F37" s="204">
        <f>'Cashflow - Yr1+Yr2'!F37</f>
        <v>0</v>
      </c>
      <c r="G37" s="204">
        <f>'Cashflow - Yr1+Yr2'!G37</f>
        <v>0</v>
      </c>
      <c r="H37" s="206">
        <f>'Cashflow - Yr1+Yr2'!H37</f>
        <v>0</v>
      </c>
      <c r="I37" s="204">
        <f>'Cashflow - Yr1+Yr2'!I37</f>
        <v>0</v>
      </c>
      <c r="J37" s="204">
        <f>'Cashflow - Yr1+Yr2'!J37</f>
        <v>0</v>
      </c>
      <c r="K37" s="205">
        <f>'Cashflow - Yr1+Yr2'!K37</f>
        <v>0</v>
      </c>
      <c r="L37" s="204">
        <f>'Cashflow - Yr1+Yr2'!L37</f>
        <v>0</v>
      </c>
      <c r="M37" s="204">
        <f>'Cashflow - Yr1+Yr2'!M37</f>
        <v>0</v>
      </c>
      <c r="N37" s="204">
        <f>'Cashflow - Yr1+Yr2'!N37</f>
        <v>0</v>
      </c>
      <c r="O37" s="205">
        <f>'Cashflow - Yr1+Yr2'!O37</f>
        <v>0</v>
      </c>
      <c r="P37" s="224">
        <f t="shared" si="13"/>
        <v>0</v>
      </c>
      <c r="Q37" s="468"/>
      <c r="R37" s="190" t="str">
        <f>'Cashflow - Yr1+Yr2'!R37</f>
        <v>Expenses</v>
      </c>
      <c r="S37" s="579">
        <f>'Cashflow - Yr1+Yr2'!S37</f>
        <v>0</v>
      </c>
      <c r="T37" s="579">
        <f>'Cashflow - Yr1+Yr2'!T37</f>
        <v>0</v>
      </c>
      <c r="U37" s="193">
        <f>'Cashflow - Yr1+Yr2'!U37</f>
        <v>0</v>
      </c>
      <c r="V37" s="193">
        <f>'Cashflow - Yr1+Yr2'!V37</f>
        <v>0</v>
      </c>
      <c r="W37" s="193">
        <f>'Cashflow - Yr1+Yr2'!W37</f>
        <v>0</v>
      </c>
      <c r="X37" s="193">
        <f>'Cashflow - Yr1+Yr2'!X37</f>
        <v>0</v>
      </c>
      <c r="Y37" s="193">
        <f>'Cashflow - Yr1+Yr2'!Y37</f>
        <v>0</v>
      </c>
      <c r="Z37" s="193">
        <f>'Cashflow - Yr1+Yr2'!Z37</f>
        <v>0</v>
      </c>
      <c r="AA37" s="193">
        <f>'Cashflow - Yr1+Yr2'!AA37</f>
        <v>0</v>
      </c>
      <c r="AB37" s="193">
        <f>'Cashflow - Yr1+Yr2'!AB37</f>
        <v>0</v>
      </c>
      <c r="AC37" s="193">
        <f>'Cashflow - Yr1+Yr2'!AC37</f>
        <v>0</v>
      </c>
      <c r="AD37" s="193">
        <f>'Cashflow - Yr1+Yr2'!AD37</f>
        <v>0</v>
      </c>
      <c r="AE37" s="193">
        <f>'Cashflow - Yr1+Yr2'!AE37</f>
        <v>0</v>
      </c>
      <c r="AF37" s="193">
        <f>'Cashflow - Yr1+Yr2'!AF37</f>
        <v>0</v>
      </c>
      <c r="AG37" s="108">
        <f t="shared" si="14"/>
        <v>0</v>
      </c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</row>
    <row r="38" spans="1:44" x14ac:dyDescent="0.2">
      <c r="A38" s="189" t="str">
        <f>'Cashflow - Yr1+Yr2'!A38</f>
        <v>Expenses</v>
      </c>
      <c r="B38" s="204">
        <f>'Cashflow - Yr1+Yr2'!B38</f>
        <v>0</v>
      </c>
      <c r="C38" s="205">
        <f>'Cashflow - Yr1+Yr2'!C38</f>
        <v>0</v>
      </c>
      <c r="D38" s="204">
        <f>'Cashflow - Yr1+Yr2'!D38</f>
        <v>0</v>
      </c>
      <c r="E38" s="204">
        <f>'Cashflow - Yr1+Yr2'!E38</f>
        <v>0</v>
      </c>
      <c r="F38" s="204">
        <f>'Cashflow - Yr1+Yr2'!F38</f>
        <v>0</v>
      </c>
      <c r="G38" s="204">
        <f>'Cashflow - Yr1+Yr2'!G38</f>
        <v>0</v>
      </c>
      <c r="H38" s="206">
        <f>'Cashflow - Yr1+Yr2'!H38</f>
        <v>0</v>
      </c>
      <c r="I38" s="204">
        <f>'Cashflow - Yr1+Yr2'!I38</f>
        <v>0</v>
      </c>
      <c r="J38" s="204">
        <f>'Cashflow - Yr1+Yr2'!J38</f>
        <v>0</v>
      </c>
      <c r="K38" s="205">
        <f>'Cashflow - Yr1+Yr2'!K38</f>
        <v>0</v>
      </c>
      <c r="L38" s="204">
        <f>'Cashflow - Yr1+Yr2'!L38</f>
        <v>0</v>
      </c>
      <c r="M38" s="204">
        <f>'Cashflow - Yr1+Yr2'!M38</f>
        <v>0</v>
      </c>
      <c r="N38" s="204">
        <f>'Cashflow - Yr1+Yr2'!N38</f>
        <v>0</v>
      </c>
      <c r="O38" s="205">
        <f>'Cashflow - Yr1+Yr2'!O38</f>
        <v>0</v>
      </c>
      <c r="P38" s="224">
        <f t="shared" si="13"/>
        <v>0</v>
      </c>
      <c r="Q38" s="468"/>
      <c r="R38" s="190" t="str">
        <f>'Cashflow - Yr1+Yr2'!R38</f>
        <v>Expenses</v>
      </c>
      <c r="S38" s="579">
        <f>'Cashflow - Yr1+Yr2'!S38</f>
        <v>0</v>
      </c>
      <c r="T38" s="579">
        <f>'Cashflow - Yr1+Yr2'!T38</f>
        <v>0</v>
      </c>
      <c r="U38" s="193">
        <f>'Cashflow - Yr1+Yr2'!U38</f>
        <v>0</v>
      </c>
      <c r="V38" s="193">
        <f>'Cashflow - Yr1+Yr2'!V38</f>
        <v>0</v>
      </c>
      <c r="W38" s="193">
        <f>'Cashflow - Yr1+Yr2'!W38</f>
        <v>0</v>
      </c>
      <c r="X38" s="193">
        <f>'Cashflow - Yr1+Yr2'!X38</f>
        <v>0</v>
      </c>
      <c r="Y38" s="193">
        <f>'Cashflow - Yr1+Yr2'!Y38</f>
        <v>0</v>
      </c>
      <c r="Z38" s="193">
        <f>'Cashflow - Yr1+Yr2'!Z38</f>
        <v>0</v>
      </c>
      <c r="AA38" s="193">
        <f>'Cashflow - Yr1+Yr2'!AA38</f>
        <v>0</v>
      </c>
      <c r="AB38" s="193">
        <f>'Cashflow - Yr1+Yr2'!AB38</f>
        <v>0</v>
      </c>
      <c r="AC38" s="193">
        <f>'Cashflow - Yr1+Yr2'!AC38</f>
        <v>0</v>
      </c>
      <c r="AD38" s="193">
        <f>'Cashflow - Yr1+Yr2'!AD38</f>
        <v>0</v>
      </c>
      <c r="AE38" s="193">
        <f>'Cashflow - Yr1+Yr2'!AE38</f>
        <v>0</v>
      </c>
      <c r="AF38" s="193">
        <f>'Cashflow - Yr1+Yr2'!AF38</f>
        <v>0</v>
      </c>
      <c r="AG38" s="108">
        <f t="shared" si="14"/>
        <v>0</v>
      </c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</row>
    <row r="39" spans="1:44" x14ac:dyDescent="0.2">
      <c r="A39" s="189" t="str">
        <f>'Cashflow - Yr1+Yr2'!A39</f>
        <v>Expenses</v>
      </c>
      <c r="B39" s="204">
        <f>'Cashflow - Yr1+Yr2'!B39</f>
        <v>0</v>
      </c>
      <c r="C39" s="205">
        <f>'Cashflow - Yr1+Yr2'!C39</f>
        <v>0</v>
      </c>
      <c r="D39" s="204">
        <f>'Cashflow - Yr1+Yr2'!D39</f>
        <v>0</v>
      </c>
      <c r="E39" s="204">
        <f>'Cashflow - Yr1+Yr2'!E39</f>
        <v>0</v>
      </c>
      <c r="F39" s="204">
        <f>'Cashflow - Yr1+Yr2'!F39</f>
        <v>0</v>
      </c>
      <c r="G39" s="204">
        <f>'Cashflow - Yr1+Yr2'!G39</f>
        <v>0</v>
      </c>
      <c r="H39" s="206">
        <f>'Cashflow - Yr1+Yr2'!H39</f>
        <v>0</v>
      </c>
      <c r="I39" s="204">
        <f>'Cashflow - Yr1+Yr2'!I39</f>
        <v>0</v>
      </c>
      <c r="J39" s="204">
        <f>'Cashflow - Yr1+Yr2'!J39</f>
        <v>0</v>
      </c>
      <c r="K39" s="205">
        <f>'Cashflow - Yr1+Yr2'!K39</f>
        <v>0</v>
      </c>
      <c r="L39" s="204">
        <f>'Cashflow - Yr1+Yr2'!L39</f>
        <v>0</v>
      </c>
      <c r="M39" s="204">
        <f>'Cashflow - Yr1+Yr2'!M39</f>
        <v>0</v>
      </c>
      <c r="N39" s="204">
        <f>'Cashflow - Yr1+Yr2'!N39</f>
        <v>0</v>
      </c>
      <c r="O39" s="205">
        <f>'Cashflow - Yr1+Yr2'!O39</f>
        <v>0</v>
      </c>
      <c r="P39" s="224">
        <f t="shared" si="13"/>
        <v>0</v>
      </c>
      <c r="Q39" s="468"/>
      <c r="R39" s="190" t="str">
        <f>'Cashflow - Yr1+Yr2'!R39</f>
        <v>Expenses</v>
      </c>
      <c r="S39" s="579">
        <f>'Cashflow - Yr1+Yr2'!S39</f>
        <v>0</v>
      </c>
      <c r="T39" s="579">
        <f>'Cashflow - Yr1+Yr2'!T39</f>
        <v>0</v>
      </c>
      <c r="U39" s="193">
        <f>'Cashflow - Yr1+Yr2'!U39</f>
        <v>0</v>
      </c>
      <c r="V39" s="193">
        <f>'Cashflow - Yr1+Yr2'!V39</f>
        <v>0</v>
      </c>
      <c r="W39" s="193">
        <f>'Cashflow - Yr1+Yr2'!W39</f>
        <v>0</v>
      </c>
      <c r="X39" s="193">
        <f>'Cashflow - Yr1+Yr2'!X39</f>
        <v>0</v>
      </c>
      <c r="Y39" s="193">
        <f>'Cashflow - Yr1+Yr2'!Y39</f>
        <v>0</v>
      </c>
      <c r="Z39" s="193">
        <f>'Cashflow - Yr1+Yr2'!Z39</f>
        <v>0</v>
      </c>
      <c r="AA39" s="193">
        <f>'Cashflow - Yr1+Yr2'!AA39</f>
        <v>0</v>
      </c>
      <c r="AB39" s="193">
        <f>'Cashflow - Yr1+Yr2'!AB39</f>
        <v>0</v>
      </c>
      <c r="AC39" s="193">
        <f>'Cashflow - Yr1+Yr2'!AC39</f>
        <v>0</v>
      </c>
      <c r="AD39" s="193">
        <f>'Cashflow - Yr1+Yr2'!AD39</f>
        <v>0</v>
      </c>
      <c r="AE39" s="193">
        <f>'Cashflow - Yr1+Yr2'!AE39</f>
        <v>0</v>
      </c>
      <c r="AF39" s="193">
        <f>'Cashflow - Yr1+Yr2'!AF39</f>
        <v>0</v>
      </c>
      <c r="AG39" s="108">
        <f t="shared" si="14"/>
        <v>0</v>
      </c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</row>
    <row r="40" spans="1:44" x14ac:dyDescent="0.2">
      <c r="A40" s="189" t="str">
        <f>'Cashflow - Yr1+Yr2'!A40</f>
        <v>Expenses</v>
      </c>
      <c r="B40" s="204">
        <f>'Cashflow - Yr1+Yr2'!B40</f>
        <v>0</v>
      </c>
      <c r="C40" s="205">
        <f>'Cashflow - Yr1+Yr2'!C40</f>
        <v>0</v>
      </c>
      <c r="D40" s="204">
        <f>'Cashflow - Yr1+Yr2'!D40</f>
        <v>0</v>
      </c>
      <c r="E40" s="204">
        <f>'Cashflow - Yr1+Yr2'!E40</f>
        <v>0</v>
      </c>
      <c r="F40" s="204">
        <f>'Cashflow - Yr1+Yr2'!F40</f>
        <v>0</v>
      </c>
      <c r="G40" s="204">
        <f>'Cashflow - Yr1+Yr2'!G40</f>
        <v>0</v>
      </c>
      <c r="H40" s="206">
        <f>'Cashflow - Yr1+Yr2'!H40</f>
        <v>0</v>
      </c>
      <c r="I40" s="204">
        <f>'Cashflow - Yr1+Yr2'!I40</f>
        <v>0</v>
      </c>
      <c r="J40" s="204">
        <f>'Cashflow - Yr1+Yr2'!J40</f>
        <v>0</v>
      </c>
      <c r="K40" s="205">
        <f>'Cashflow - Yr1+Yr2'!K40</f>
        <v>0</v>
      </c>
      <c r="L40" s="204">
        <f>'Cashflow - Yr1+Yr2'!L40</f>
        <v>0</v>
      </c>
      <c r="M40" s="204">
        <f>'Cashflow - Yr1+Yr2'!M40</f>
        <v>0</v>
      </c>
      <c r="N40" s="204">
        <f>'Cashflow - Yr1+Yr2'!N40</f>
        <v>0</v>
      </c>
      <c r="O40" s="205">
        <f>'Cashflow - Yr1+Yr2'!O40</f>
        <v>0</v>
      </c>
      <c r="P40" s="224">
        <f t="shared" si="13"/>
        <v>0</v>
      </c>
      <c r="Q40" s="468"/>
      <c r="R40" s="190" t="str">
        <f>'Cashflow - Yr1+Yr2'!R40</f>
        <v>Expenses</v>
      </c>
      <c r="S40" s="579">
        <f>'Cashflow - Yr1+Yr2'!S40</f>
        <v>0</v>
      </c>
      <c r="T40" s="579">
        <f>'Cashflow - Yr1+Yr2'!T40</f>
        <v>0</v>
      </c>
      <c r="U40" s="193">
        <f>'Cashflow - Yr1+Yr2'!U40</f>
        <v>0</v>
      </c>
      <c r="V40" s="193">
        <f>'Cashflow - Yr1+Yr2'!V40</f>
        <v>0</v>
      </c>
      <c r="W40" s="193">
        <f>'Cashflow - Yr1+Yr2'!W40</f>
        <v>0</v>
      </c>
      <c r="X40" s="193">
        <f>'Cashflow - Yr1+Yr2'!X40</f>
        <v>0</v>
      </c>
      <c r="Y40" s="193">
        <f>'Cashflow - Yr1+Yr2'!Y40</f>
        <v>0</v>
      </c>
      <c r="Z40" s="193">
        <f>'Cashflow - Yr1+Yr2'!Z40</f>
        <v>0</v>
      </c>
      <c r="AA40" s="193">
        <f>'Cashflow - Yr1+Yr2'!AA40</f>
        <v>0</v>
      </c>
      <c r="AB40" s="193">
        <f>'Cashflow - Yr1+Yr2'!AB40</f>
        <v>0</v>
      </c>
      <c r="AC40" s="193">
        <f>'Cashflow - Yr1+Yr2'!AC40</f>
        <v>0</v>
      </c>
      <c r="AD40" s="193">
        <f>'Cashflow - Yr1+Yr2'!AD40</f>
        <v>0</v>
      </c>
      <c r="AE40" s="193">
        <f>'Cashflow - Yr1+Yr2'!AE40</f>
        <v>0</v>
      </c>
      <c r="AF40" s="193">
        <f>'Cashflow - Yr1+Yr2'!AF40</f>
        <v>0</v>
      </c>
      <c r="AG40" s="108">
        <f t="shared" si="14"/>
        <v>0</v>
      </c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</row>
    <row r="41" spans="1:44" x14ac:dyDescent="0.2">
      <c r="A41" s="188" t="str">
        <f>'Cashflow - Yr1+Yr2'!A41</f>
        <v>Expenses</v>
      </c>
      <c r="B41" s="204">
        <f>'Cashflow - Yr1+Yr2'!B41</f>
        <v>0</v>
      </c>
      <c r="C41" s="205">
        <f>'Cashflow - Yr1+Yr2'!C41</f>
        <v>0</v>
      </c>
      <c r="D41" s="204">
        <f>'Cashflow - Yr1+Yr2'!D41</f>
        <v>0</v>
      </c>
      <c r="E41" s="204">
        <f>'Cashflow - Yr1+Yr2'!E41</f>
        <v>0</v>
      </c>
      <c r="F41" s="204">
        <f>'Cashflow - Yr1+Yr2'!F41</f>
        <v>0</v>
      </c>
      <c r="G41" s="204">
        <f>'Cashflow - Yr1+Yr2'!G41</f>
        <v>0</v>
      </c>
      <c r="H41" s="206">
        <f>'Cashflow - Yr1+Yr2'!H41</f>
        <v>0</v>
      </c>
      <c r="I41" s="204">
        <f>'Cashflow - Yr1+Yr2'!I41</f>
        <v>0</v>
      </c>
      <c r="J41" s="204">
        <f>'Cashflow - Yr1+Yr2'!J41</f>
        <v>0</v>
      </c>
      <c r="K41" s="205">
        <f>'Cashflow - Yr1+Yr2'!K41</f>
        <v>0</v>
      </c>
      <c r="L41" s="204">
        <f>'Cashflow - Yr1+Yr2'!L41</f>
        <v>0</v>
      </c>
      <c r="M41" s="204">
        <f>'Cashflow - Yr1+Yr2'!M41</f>
        <v>0</v>
      </c>
      <c r="N41" s="204">
        <f>'Cashflow - Yr1+Yr2'!N41</f>
        <v>0</v>
      </c>
      <c r="O41" s="205">
        <f>'Cashflow - Yr1+Yr2'!O41</f>
        <v>0</v>
      </c>
      <c r="P41" s="224">
        <f t="shared" si="13"/>
        <v>0</v>
      </c>
      <c r="Q41" s="468"/>
      <c r="R41" s="190" t="str">
        <f>'Cashflow - Yr1+Yr2'!R41</f>
        <v>Expenses</v>
      </c>
      <c r="S41" s="579">
        <f>'Cashflow - Yr1+Yr2'!S41</f>
        <v>0</v>
      </c>
      <c r="T41" s="579">
        <f>'Cashflow - Yr1+Yr2'!T41</f>
        <v>0</v>
      </c>
      <c r="U41" s="193">
        <f>'Cashflow - Yr1+Yr2'!U41</f>
        <v>0</v>
      </c>
      <c r="V41" s="193">
        <f>'Cashflow - Yr1+Yr2'!V41</f>
        <v>0</v>
      </c>
      <c r="W41" s="193">
        <f>'Cashflow - Yr1+Yr2'!W41</f>
        <v>0</v>
      </c>
      <c r="X41" s="193">
        <f>'Cashflow - Yr1+Yr2'!X41</f>
        <v>0</v>
      </c>
      <c r="Y41" s="193">
        <f>'Cashflow - Yr1+Yr2'!Y41</f>
        <v>0</v>
      </c>
      <c r="Z41" s="193">
        <f>'Cashflow - Yr1+Yr2'!Z41</f>
        <v>0</v>
      </c>
      <c r="AA41" s="193">
        <f>'Cashflow - Yr1+Yr2'!AA41</f>
        <v>0</v>
      </c>
      <c r="AB41" s="193">
        <f>'Cashflow - Yr1+Yr2'!AB41</f>
        <v>0</v>
      </c>
      <c r="AC41" s="193">
        <f>'Cashflow - Yr1+Yr2'!AC41</f>
        <v>0</v>
      </c>
      <c r="AD41" s="193">
        <f>'Cashflow - Yr1+Yr2'!AD41</f>
        <v>0</v>
      </c>
      <c r="AE41" s="193">
        <f>'Cashflow - Yr1+Yr2'!AE41</f>
        <v>0</v>
      </c>
      <c r="AF41" s="193">
        <f>'Cashflow - Yr1+Yr2'!AF41</f>
        <v>0</v>
      </c>
      <c r="AG41" s="108">
        <f t="shared" si="14"/>
        <v>0</v>
      </c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</row>
    <row r="42" spans="1:44" x14ac:dyDescent="0.2">
      <c r="A42" s="189" t="str">
        <f>'Cashflow - Yr1+Yr2'!A42</f>
        <v>Expenses</v>
      </c>
      <c r="B42" s="201">
        <f>'Cashflow - Yr1+Yr2'!B42</f>
        <v>0</v>
      </c>
      <c r="C42" s="199">
        <f>'Cashflow - Yr1+Yr2'!C42</f>
        <v>0</v>
      </c>
      <c r="D42" s="201">
        <f>'Cashflow - Yr1+Yr2'!D42</f>
        <v>0</v>
      </c>
      <c r="E42" s="201">
        <f>'Cashflow - Yr1+Yr2'!E42</f>
        <v>0</v>
      </c>
      <c r="F42" s="201">
        <f>'Cashflow - Yr1+Yr2'!F42</f>
        <v>0</v>
      </c>
      <c r="G42" s="201">
        <f>'Cashflow - Yr1+Yr2'!G42</f>
        <v>0</v>
      </c>
      <c r="H42" s="198">
        <f>'Cashflow - Yr1+Yr2'!H42</f>
        <v>0</v>
      </c>
      <c r="I42" s="201">
        <f>'Cashflow - Yr1+Yr2'!I42</f>
        <v>0</v>
      </c>
      <c r="J42" s="201">
        <f>'Cashflow - Yr1+Yr2'!J42</f>
        <v>0</v>
      </c>
      <c r="K42" s="199">
        <f>'Cashflow - Yr1+Yr2'!K42</f>
        <v>0</v>
      </c>
      <c r="L42" s="201">
        <f>'Cashflow - Yr1+Yr2'!L42</f>
        <v>0</v>
      </c>
      <c r="M42" s="201">
        <f>'Cashflow - Yr1+Yr2'!M42</f>
        <v>0</v>
      </c>
      <c r="N42" s="201">
        <f>'Cashflow - Yr1+Yr2'!N42</f>
        <v>0</v>
      </c>
      <c r="O42" s="199">
        <f>'Cashflow - Yr1+Yr2'!O42</f>
        <v>0</v>
      </c>
      <c r="P42" s="224">
        <f t="shared" si="13"/>
        <v>0</v>
      </c>
      <c r="Q42" s="468"/>
      <c r="R42" s="190" t="str">
        <f>'Cashflow - Yr1+Yr2'!R42</f>
        <v>Expenses</v>
      </c>
      <c r="S42" s="579">
        <f>'Cashflow - Yr1+Yr2'!S42</f>
        <v>0</v>
      </c>
      <c r="T42" s="579">
        <f>'Cashflow - Yr1+Yr2'!T42</f>
        <v>0</v>
      </c>
      <c r="U42" s="193">
        <f>'Cashflow - Yr1+Yr2'!U42</f>
        <v>0</v>
      </c>
      <c r="V42" s="193">
        <f>'Cashflow - Yr1+Yr2'!V42</f>
        <v>0</v>
      </c>
      <c r="W42" s="193">
        <f>'Cashflow - Yr1+Yr2'!W42</f>
        <v>0</v>
      </c>
      <c r="X42" s="193">
        <f>'Cashflow - Yr1+Yr2'!X42</f>
        <v>0</v>
      </c>
      <c r="Y42" s="193">
        <f>'Cashflow - Yr1+Yr2'!Y42</f>
        <v>0</v>
      </c>
      <c r="Z42" s="193">
        <f>'Cashflow - Yr1+Yr2'!Z42</f>
        <v>0</v>
      </c>
      <c r="AA42" s="193">
        <f>'Cashflow - Yr1+Yr2'!AA42</f>
        <v>0</v>
      </c>
      <c r="AB42" s="193">
        <f>'Cashflow - Yr1+Yr2'!AB42</f>
        <v>0</v>
      </c>
      <c r="AC42" s="193">
        <f>'Cashflow - Yr1+Yr2'!AC42</f>
        <v>0</v>
      </c>
      <c r="AD42" s="193">
        <f>'Cashflow - Yr1+Yr2'!AD42</f>
        <v>0</v>
      </c>
      <c r="AE42" s="193">
        <f>'Cashflow - Yr1+Yr2'!AE42</f>
        <v>0</v>
      </c>
      <c r="AF42" s="193">
        <f>'Cashflow - Yr1+Yr2'!AF42</f>
        <v>0</v>
      </c>
      <c r="AG42" s="108">
        <f t="shared" si="14"/>
        <v>0</v>
      </c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</row>
    <row r="43" spans="1:44" x14ac:dyDescent="0.2">
      <c r="A43" s="189" t="str">
        <f>'Cashflow - Yr1+Yr2'!A43</f>
        <v>Expenses</v>
      </c>
      <c r="B43" s="204">
        <f>'Cashflow - Yr1+Yr2'!B43</f>
        <v>0</v>
      </c>
      <c r="C43" s="205">
        <f>'Cashflow - Yr1+Yr2'!C43</f>
        <v>0</v>
      </c>
      <c r="D43" s="204">
        <f>'Cashflow - Yr1+Yr2'!D43</f>
        <v>0</v>
      </c>
      <c r="E43" s="204">
        <f>'Cashflow - Yr1+Yr2'!E43</f>
        <v>0</v>
      </c>
      <c r="F43" s="204">
        <f>'Cashflow - Yr1+Yr2'!F43</f>
        <v>0</v>
      </c>
      <c r="G43" s="204">
        <f>'Cashflow - Yr1+Yr2'!G43</f>
        <v>0</v>
      </c>
      <c r="H43" s="206">
        <f>'Cashflow - Yr1+Yr2'!H43</f>
        <v>0</v>
      </c>
      <c r="I43" s="204">
        <f>'Cashflow - Yr1+Yr2'!I43</f>
        <v>0</v>
      </c>
      <c r="J43" s="204">
        <f>'Cashflow - Yr1+Yr2'!J43</f>
        <v>0</v>
      </c>
      <c r="K43" s="205">
        <f>'Cashflow - Yr1+Yr2'!K43</f>
        <v>0</v>
      </c>
      <c r="L43" s="204">
        <f>'Cashflow - Yr1+Yr2'!L43</f>
        <v>0</v>
      </c>
      <c r="M43" s="204">
        <f>'Cashflow - Yr1+Yr2'!M43</f>
        <v>0</v>
      </c>
      <c r="N43" s="204">
        <f>'Cashflow - Yr1+Yr2'!N43</f>
        <v>0</v>
      </c>
      <c r="O43" s="205">
        <f>'Cashflow - Yr1+Yr2'!O43</f>
        <v>0</v>
      </c>
      <c r="P43" s="224">
        <f t="shared" si="13"/>
        <v>0</v>
      </c>
      <c r="Q43" s="468"/>
      <c r="R43" s="190" t="str">
        <f>'Cashflow - Yr1+Yr2'!R43</f>
        <v>Expenses</v>
      </c>
      <c r="S43" s="579">
        <f>'Cashflow - Yr1+Yr2'!S43</f>
        <v>0</v>
      </c>
      <c r="T43" s="579">
        <f>'Cashflow - Yr1+Yr2'!T43</f>
        <v>0</v>
      </c>
      <c r="U43" s="193">
        <f>'Cashflow - Yr1+Yr2'!U43</f>
        <v>0</v>
      </c>
      <c r="V43" s="193">
        <f>'Cashflow - Yr1+Yr2'!V43</f>
        <v>0</v>
      </c>
      <c r="W43" s="193">
        <f>'Cashflow - Yr1+Yr2'!W43</f>
        <v>0</v>
      </c>
      <c r="X43" s="193">
        <f>'Cashflow - Yr1+Yr2'!X43</f>
        <v>0</v>
      </c>
      <c r="Y43" s="193">
        <f>'Cashflow - Yr1+Yr2'!Y43</f>
        <v>0</v>
      </c>
      <c r="Z43" s="193">
        <f>'Cashflow - Yr1+Yr2'!Z43</f>
        <v>0</v>
      </c>
      <c r="AA43" s="193">
        <f>'Cashflow - Yr1+Yr2'!AA43</f>
        <v>0</v>
      </c>
      <c r="AB43" s="193">
        <f>'Cashflow - Yr1+Yr2'!AB43</f>
        <v>0</v>
      </c>
      <c r="AC43" s="193">
        <f>'Cashflow - Yr1+Yr2'!AC43</f>
        <v>0</v>
      </c>
      <c r="AD43" s="193">
        <f>'Cashflow - Yr1+Yr2'!AD43</f>
        <v>0</v>
      </c>
      <c r="AE43" s="193">
        <f>'Cashflow - Yr1+Yr2'!AE43</f>
        <v>0</v>
      </c>
      <c r="AF43" s="193">
        <f>'Cashflow - Yr1+Yr2'!AF43</f>
        <v>0</v>
      </c>
      <c r="AG43" s="108">
        <f t="shared" si="14"/>
        <v>0</v>
      </c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</row>
    <row r="44" spans="1:44" x14ac:dyDescent="0.2">
      <c r="A44" s="189" t="str">
        <f>'Cashflow - Yr1+Yr2'!A44</f>
        <v>Expenses</v>
      </c>
      <c r="B44" s="201">
        <f>'Cashflow - Yr1+Yr2'!B44</f>
        <v>0</v>
      </c>
      <c r="C44" s="199">
        <f>'Cashflow - Yr1+Yr2'!C44</f>
        <v>0</v>
      </c>
      <c r="D44" s="201">
        <f>'Cashflow - Yr1+Yr2'!D44</f>
        <v>0</v>
      </c>
      <c r="E44" s="201">
        <f>'Cashflow - Yr1+Yr2'!E44</f>
        <v>0</v>
      </c>
      <c r="F44" s="201">
        <f>'Cashflow - Yr1+Yr2'!F44</f>
        <v>0</v>
      </c>
      <c r="G44" s="201">
        <f>'Cashflow - Yr1+Yr2'!G44</f>
        <v>0</v>
      </c>
      <c r="H44" s="192">
        <f>'Cashflow - Yr1+Yr2'!H44</f>
        <v>0</v>
      </c>
      <c r="I44" s="201">
        <f>'Cashflow - Yr1+Yr2'!I44</f>
        <v>0</v>
      </c>
      <c r="J44" s="201">
        <f>'Cashflow - Yr1+Yr2'!J44</f>
        <v>0</v>
      </c>
      <c r="K44" s="199">
        <f>'Cashflow - Yr1+Yr2'!K44</f>
        <v>0</v>
      </c>
      <c r="L44" s="201">
        <f>'Cashflow - Yr1+Yr2'!L44</f>
        <v>0</v>
      </c>
      <c r="M44" s="201">
        <f>'Cashflow - Yr1+Yr2'!M44</f>
        <v>0</v>
      </c>
      <c r="N44" s="201">
        <f>'Cashflow - Yr1+Yr2'!N44</f>
        <v>0</v>
      </c>
      <c r="O44" s="192">
        <f>'Cashflow - Yr1+Yr2'!O44</f>
        <v>0</v>
      </c>
      <c r="P44" s="224">
        <f t="shared" si="13"/>
        <v>0</v>
      </c>
      <c r="Q44" s="468"/>
      <c r="R44" s="190" t="str">
        <f>'Cashflow - Yr1+Yr2'!R44</f>
        <v>Expenses</v>
      </c>
      <c r="S44" s="579">
        <f>'Cashflow - Yr1+Yr2'!S44</f>
        <v>0</v>
      </c>
      <c r="T44" s="579">
        <f>'Cashflow - Yr1+Yr2'!T44</f>
        <v>0</v>
      </c>
      <c r="U44" s="193">
        <f>'Cashflow - Yr1+Yr2'!U44</f>
        <v>0</v>
      </c>
      <c r="V44" s="193">
        <f>'Cashflow - Yr1+Yr2'!V44</f>
        <v>0</v>
      </c>
      <c r="W44" s="193">
        <f>'Cashflow - Yr1+Yr2'!W44</f>
        <v>0</v>
      </c>
      <c r="X44" s="193">
        <f>'Cashflow - Yr1+Yr2'!X44</f>
        <v>0</v>
      </c>
      <c r="Y44" s="193">
        <f>'Cashflow - Yr1+Yr2'!Y44</f>
        <v>0</v>
      </c>
      <c r="Z44" s="193">
        <f>'Cashflow - Yr1+Yr2'!Z44</f>
        <v>0</v>
      </c>
      <c r="AA44" s="193">
        <f>'Cashflow - Yr1+Yr2'!AA44</f>
        <v>0</v>
      </c>
      <c r="AB44" s="193">
        <f>'Cashflow - Yr1+Yr2'!AB44</f>
        <v>0</v>
      </c>
      <c r="AC44" s="193">
        <f>'Cashflow - Yr1+Yr2'!AC44</f>
        <v>0</v>
      </c>
      <c r="AD44" s="193">
        <f>'Cashflow - Yr1+Yr2'!AD44</f>
        <v>0</v>
      </c>
      <c r="AE44" s="193">
        <f>'Cashflow - Yr1+Yr2'!AE44</f>
        <v>0</v>
      </c>
      <c r="AF44" s="193">
        <f>'Cashflow - Yr1+Yr2'!AF44</f>
        <v>0</v>
      </c>
      <c r="AG44" s="108">
        <f t="shared" si="14"/>
        <v>0</v>
      </c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</row>
    <row r="45" spans="1:44" x14ac:dyDescent="0.2">
      <c r="A45" s="240" t="s">
        <v>151</v>
      </c>
      <c r="B45" s="241"/>
      <c r="C45" s="231">
        <f t="shared" ref="C45:O45" si="15">SUM(C20:C44)</f>
        <v>0</v>
      </c>
      <c r="D45" s="231">
        <f t="shared" si="15"/>
        <v>0</v>
      </c>
      <c r="E45" s="231">
        <f t="shared" si="15"/>
        <v>0</v>
      </c>
      <c r="F45" s="231">
        <f t="shared" si="15"/>
        <v>0</v>
      </c>
      <c r="G45" s="231">
        <f t="shared" si="15"/>
        <v>0</v>
      </c>
      <c r="H45" s="231">
        <f t="shared" si="15"/>
        <v>0</v>
      </c>
      <c r="I45" s="231">
        <f t="shared" si="15"/>
        <v>0</v>
      </c>
      <c r="J45" s="231">
        <f t="shared" si="15"/>
        <v>0</v>
      </c>
      <c r="K45" s="231">
        <f t="shared" si="15"/>
        <v>0</v>
      </c>
      <c r="L45" s="231">
        <f t="shared" si="15"/>
        <v>0</v>
      </c>
      <c r="M45" s="231">
        <f t="shared" si="15"/>
        <v>0</v>
      </c>
      <c r="N45" s="231">
        <f t="shared" si="15"/>
        <v>0</v>
      </c>
      <c r="O45" s="231">
        <f t="shared" si="15"/>
        <v>0</v>
      </c>
      <c r="P45" s="224">
        <f t="shared" si="13"/>
        <v>0</v>
      </c>
      <c r="Q45" s="329"/>
      <c r="R45" s="109" t="s">
        <v>181</v>
      </c>
      <c r="S45" s="110"/>
      <c r="T45" s="107">
        <f t="shared" ref="T45:AF45" si="16">SUM(T20:T44)</f>
        <v>0</v>
      </c>
      <c r="U45" s="107">
        <f t="shared" si="16"/>
        <v>0</v>
      </c>
      <c r="V45" s="107">
        <f t="shared" si="16"/>
        <v>0</v>
      </c>
      <c r="W45" s="107">
        <f t="shared" si="16"/>
        <v>0</v>
      </c>
      <c r="X45" s="107">
        <f t="shared" si="16"/>
        <v>0</v>
      </c>
      <c r="Y45" s="107">
        <f t="shared" si="16"/>
        <v>0</v>
      </c>
      <c r="Z45" s="107">
        <f t="shared" si="16"/>
        <v>0</v>
      </c>
      <c r="AA45" s="107">
        <f t="shared" si="16"/>
        <v>0</v>
      </c>
      <c r="AB45" s="107">
        <f t="shared" si="16"/>
        <v>0</v>
      </c>
      <c r="AC45" s="107">
        <f t="shared" si="16"/>
        <v>0</v>
      </c>
      <c r="AD45" s="107">
        <f t="shared" si="16"/>
        <v>0</v>
      </c>
      <c r="AE45" s="107">
        <f t="shared" si="16"/>
        <v>0</v>
      </c>
      <c r="AF45" s="107">
        <f t="shared" si="16"/>
        <v>0</v>
      </c>
      <c r="AG45" s="108">
        <f t="shared" si="14"/>
        <v>0</v>
      </c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</row>
    <row r="46" spans="1:44" x14ac:dyDescent="0.2">
      <c r="A46" s="99" t="s">
        <v>153</v>
      </c>
      <c r="B46" s="100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224">
        <f t="shared" si="13"/>
        <v>0</v>
      </c>
      <c r="Q46" s="329"/>
      <c r="R46" s="28" t="s">
        <v>153</v>
      </c>
      <c r="S46" s="33"/>
      <c r="T46" s="33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08">
        <f t="shared" si="14"/>
        <v>0</v>
      </c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</row>
    <row r="47" spans="1:44" x14ac:dyDescent="0.2">
      <c r="A47" s="318" t="s">
        <v>154</v>
      </c>
      <c r="B47" s="319"/>
      <c r="C47" s="320">
        <f>'Start-Up Costs'!B39</f>
        <v>0</v>
      </c>
      <c r="D47" s="101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224">
        <f t="shared" si="13"/>
        <v>0</v>
      </c>
      <c r="Q47" s="329"/>
      <c r="R47" s="581"/>
      <c r="S47" s="177"/>
      <c r="T47" s="178"/>
      <c r="U47" s="31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08">
        <f t="shared" si="14"/>
        <v>0</v>
      </c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</row>
    <row r="48" spans="1:44" x14ac:dyDescent="0.2">
      <c r="A48" s="97" t="s">
        <v>156</v>
      </c>
      <c r="B48" s="574"/>
      <c r="C48" s="5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224">
        <f t="shared" si="13"/>
        <v>0</v>
      </c>
      <c r="Q48" s="329"/>
      <c r="R48" s="97" t="s">
        <v>156</v>
      </c>
      <c r="S48" s="567"/>
      <c r="T48" s="56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08">
        <f t="shared" si="14"/>
        <v>0</v>
      </c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</row>
    <row r="49" spans="1:44" x14ac:dyDescent="0.2">
      <c r="A49" s="97" t="s">
        <v>158</v>
      </c>
      <c r="B49" s="574"/>
      <c r="C49" s="5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224">
        <f t="shared" si="13"/>
        <v>0</v>
      </c>
      <c r="Q49" s="329"/>
      <c r="R49" s="97" t="s">
        <v>182</v>
      </c>
      <c r="S49" s="567"/>
      <c r="T49" s="56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08">
        <f t="shared" si="14"/>
        <v>0</v>
      </c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</row>
    <row r="50" spans="1:44" x14ac:dyDescent="0.2">
      <c r="A50" s="97" t="s">
        <v>160</v>
      </c>
      <c r="B50" s="574"/>
      <c r="C50" s="5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224">
        <f t="shared" si="13"/>
        <v>0</v>
      </c>
      <c r="Q50" s="329"/>
      <c r="R50" s="97" t="s">
        <v>160</v>
      </c>
      <c r="S50" s="567"/>
      <c r="T50" s="56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08">
        <f t="shared" si="14"/>
        <v>0</v>
      </c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</row>
    <row r="51" spans="1:44" x14ac:dyDescent="0.2">
      <c r="A51" s="97" t="s">
        <v>162</v>
      </c>
      <c r="B51" s="574"/>
      <c r="C51" s="5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224">
        <f t="shared" si="13"/>
        <v>0</v>
      </c>
      <c r="Q51" s="328"/>
      <c r="R51" s="58" t="s">
        <v>162</v>
      </c>
      <c r="S51" s="567"/>
      <c r="T51" s="567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08">
        <f t="shared" si="14"/>
        <v>0</v>
      </c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</row>
    <row r="52" spans="1:44" x14ac:dyDescent="0.2">
      <c r="A52" s="240" t="s">
        <v>163</v>
      </c>
      <c r="B52" s="241"/>
      <c r="C52" s="226">
        <f>SUM(C47:C51)</f>
        <v>0</v>
      </c>
      <c r="D52" s="231">
        <f>SUM(D47:D51)</f>
        <v>0</v>
      </c>
      <c r="E52" s="231">
        <f t="shared" ref="E52:O52" si="17">SUM(E48:E51)</f>
        <v>0</v>
      </c>
      <c r="F52" s="231">
        <f t="shared" si="17"/>
        <v>0</v>
      </c>
      <c r="G52" s="231">
        <f t="shared" si="17"/>
        <v>0</v>
      </c>
      <c r="H52" s="231">
        <f t="shared" si="17"/>
        <v>0</v>
      </c>
      <c r="I52" s="231">
        <f t="shared" si="17"/>
        <v>0</v>
      </c>
      <c r="J52" s="231">
        <f t="shared" si="17"/>
        <v>0</v>
      </c>
      <c r="K52" s="231">
        <f t="shared" si="17"/>
        <v>0</v>
      </c>
      <c r="L52" s="231">
        <f t="shared" si="17"/>
        <v>0</v>
      </c>
      <c r="M52" s="231">
        <f t="shared" si="17"/>
        <v>0</v>
      </c>
      <c r="N52" s="231">
        <f t="shared" si="17"/>
        <v>0</v>
      </c>
      <c r="O52" s="231">
        <f t="shared" si="17"/>
        <v>0</v>
      </c>
      <c r="P52" s="224">
        <f>SUM(P47:P51)</f>
        <v>0</v>
      </c>
      <c r="Q52" s="328"/>
      <c r="R52" s="513" t="s">
        <v>163</v>
      </c>
      <c r="S52" s="110"/>
      <c r="T52" s="107">
        <f>SUM(T47:T51)</f>
        <v>0</v>
      </c>
      <c r="U52" s="107">
        <f>SUM(U47:U51)</f>
        <v>0</v>
      </c>
      <c r="V52" s="107">
        <f t="shared" ref="V52:AF52" si="18">SUM(V48:V51)</f>
        <v>0</v>
      </c>
      <c r="W52" s="107">
        <f t="shared" si="18"/>
        <v>0</v>
      </c>
      <c r="X52" s="107">
        <f t="shared" si="18"/>
        <v>0</v>
      </c>
      <c r="Y52" s="107">
        <f t="shared" si="18"/>
        <v>0</v>
      </c>
      <c r="Z52" s="107">
        <f t="shared" si="18"/>
        <v>0</v>
      </c>
      <c r="AA52" s="107">
        <f t="shared" si="18"/>
        <v>0</v>
      </c>
      <c r="AB52" s="107">
        <f t="shared" si="18"/>
        <v>0</v>
      </c>
      <c r="AC52" s="107">
        <f t="shared" si="18"/>
        <v>0</v>
      </c>
      <c r="AD52" s="107">
        <f t="shared" si="18"/>
        <v>0</v>
      </c>
      <c r="AE52" s="107">
        <f t="shared" si="18"/>
        <v>0</v>
      </c>
      <c r="AF52" s="107">
        <f t="shared" si="18"/>
        <v>0</v>
      </c>
      <c r="AG52" s="108">
        <f>SUM(AG47:AG51)</f>
        <v>0</v>
      </c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</row>
    <row r="53" spans="1:44" x14ac:dyDescent="0.2">
      <c r="A53" s="264" t="s">
        <v>164</v>
      </c>
      <c r="B53" s="241"/>
      <c r="C53" s="226">
        <f t="shared" ref="C53:P53" si="19">+C18+C45+C52</f>
        <v>0</v>
      </c>
      <c r="D53" s="226">
        <f t="shared" si="19"/>
        <v>0</v>
      </c>
      <c r="E53" s="226">
        <f t="shared" si="19"/>
        <v>0</v>
      </c>
      <c r="F53" s="226">
        <f t="shared" si="19"/>
        <v>0</v>
      </c>
      <c r="G53" s="226">
        <f t="shared" si="19"/>
        <v>0</v>
      </c>
      <c r="H53" s="226">
        <f t="shared" si="19"/>
        <v>0</v>
      </c>
      <c r="I53" s="226">
        <f t="shared" si="19"/>
        <v>0</v>
      </c>
      <c r="J53" s="226">
        <f t="shared" si="19"/>
        <v>0</v>
      </c>
      <c r="K53" s="226">
        <f t="shared" si="19"/>
        <v>0</v>
      </c>
      <c r="L53" s="226">
        <f t="shared" si="19"/>
        <v>0</v>
      </c>
      <c r="M53" s="226">
        <f t="shared" si="19"/>
        <v>0</v>
      </c>
      <c r="N53" s="226">
        <f t="shared" si="19"/>
        <v>0</v>
      </c>
      <c r="O53" s="226">
        <f t="shared" si="19"/>
        <v>0</v>
      </c>
      <c r="P53" s="224">
        <f t="shared" si="19"/>
        <v>0</v>
      </c>
      <c r="Q53" s="329"/>
      <c r="R53" s="263" t="s">
        <v>164</v>
      </c>
      <c r="S53" s="110"/>
      <c r="T53" s="106">
        <f t="shared" ref="T53:AG53" si="20">+T18+T45+T52</f>
        <v>0</v>
      </c>
      <c r="U53" s="106">
        <f t="shared" si="20"/>
        <v>0</v>
      </c>
      <c r="V53" s="106">
        <f t="shared" si="20"/>
        <v>0</v>
      </c>
      <c r="W53" s="106">
        <f t="shared" si="20"/>
        <v>0</v>
      </c>
      <c r="X53" s="106">
        <f t="shared" si="20"/>
        <v>0</v>
      </c>
      <c r="Y53" s="106">
        <f t="shared" si="20"/>
        <v>0</v>
      </c>
      <c r="Z53" s="106">
        <f t="shared" si="20"/>
        <v>0</v>
      </c>
      <c r="AA53" s="106">
        <f t="shared" si="20"/>
        <v>0</v>
      </c>
      <c r="AB53" s="106">
        <f t="shared" si="20"/>
        <v>0</v>
      </c>
      <c r="AC53" s="106">
        <f t="shared" si="20"/>
        <v>0</v>
      </c>
      <c r="AD53" s="106">
        <f t="shared" si="20"/>
        <v>0</v>
      </c>
      <c r="AE53" s="106">
        <f t="shared" si="20"/>
        <v>0</v>
      </c>
      <c r="AF53" s="106">
        <f t="shared" si="20"/>
        <v>0</v>
      </c>
      <c r="AG53" s="108">
        <f t="shared" si="20"/>
        <v>0</v>
      </c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</row>
    <row r="54" spans="1:44" x14ac:dyDescent="0.2">
      <c r="A54" s="13"/>
      <c r="B54" s="14"/>
      <c r="C54" s="1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7"/>
      <c r="Q54" s="328"/>
      <c r="R54" s="13"/>
      <c r="S54" s="14"/>
      <c r="T54" s="1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62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</row>
    <row r="55" spans="1:44" x14ac:dyDescent="0.2">
      <c r="A55" s="109" t="s">
        <v>165</v>
      </c>
      <c r="B55" s="110"/>
      <c r="C55" s="107">
        <f t="shared" ref="C55:O55" si="21">+C14-C53</f>
        <v>0</v>
      </c>
      <c r="D55" s="106">
        <f t="shared" si="21"/>
        <v>0</v>
      </c>
      <c r="E55" s="106">
        <f t="shared" si="21"/>
        <v>0</v>
      </c>
      <c r="F55" s="106">
        <f t="shared" si="21"/>
        <v>0</v>
      </c>
      <c r="G55" s="106">
        <f t="shared" si="21"/>
        <v>0</v>
      </c>
      <c r="H55" s="106">
        <f t="shared" si="21"/>
        <v>0</v>
      </c>
      <c r="I55" s="106">
        <f t="shared" si="21"/>
        <v>0</v>
      </c>
      <c r="J55" s="106">
        <f t="shared" si="21"/>
        <v>0</v>
      </c>
      <c r="K55" s="106">
        <f t="shared" si="21"/>
        <v>0</v>
      </c>
      <c r="L55" s="106">
        <f t="shared" si="21"/>
        <v>0</v>
      </c>
      <c r="M55" s="106">
        <f t="shared" si="21"/>
        <v>0</v>
      </c>
      <c r="N55" s="106">
        <f t="shared" si="21"/>
        <v>0</v>
      </c>
      <c r="O55" s="106">
        <f t="shared" si="21"/>
        <v>0</v>
      </c>
      <c r="P55" s="108">
        <f>SUM(C55:O55)</f>
        <v>0</v>
      </c>
      <c r="Q55" s="328"/>
      <c r="R55" s="109" t="s">
        <v>165</v>
      </c>
      <c r="S55" s="110"/>
      <c r="T55" s="106">
        <f t="shared" ref="T55:AF55" si="22">+T14-T53</f>
        <v>0</v>
      </c>
      <c r="U55" s="106">
        <f t="shared" si="22"/>
        <v>0</v>
      </c>
      <c r="V55" s="106">
        <f t="shared" si="22"/>
        <v>0</v>
      </c>
      <c r="W55" s="106">
        <f t="shared" si="22"/>
        <v>0</v>
      </c>
      <c r="X55" s="106">
        <f t="shared" si="22"/>
        <v>0</v>
      </c>
      <c r="Y55" s="106">
        <f t="shared" si="22"/>
        <v>0</v>
      </c>
      <c r="Z55" s="106">
        <f t="shared" si="22"/>
        <v>0</v>
      </c>
      <c r="AA55" s="106">
        <f t="shared" si="22"/>
        <v>0</v>
      </c>
      <c r="AB55" s="106">
        <f t="shared" si="22"/>
        <v>0</v>
      </c>
      <c r="AC55" s="106">
        <f t="shared" si="22"/>
        <v>0</v>
      </c>
      <c r="AD55" s="106">
        <f t="shared" si="22"/>
        <v>0</v>
      </c>
      <c r="AE55" s="106">
        <f t="shared" si="22"/>
        <v>0</v>
      </c>
      <c r="AF55" s="106">
        <f t="shared" si="22"/>
        <v>0</v>
      </c>
      <c r="AG55" s="108">
        <f>SUM(T55:AF55)</f>
        <v>0</v>
      </c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</row>
    <row r="56" spans="1:44" x14ac:dyDescent="0.2">
      <c r="A56" s="13"/>
      <c r="B56" s="14"/>
      <c r="C56" s="1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17"/>
      <c r="Q56" s="328"/>
      <c r="R56" s="13"/>
      <c r="S56" s="14"/>
      <c r="T56" s="14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62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</row>
    <row r="57" spans="1:44" x14ac:dyDescent="0.2">
      <c r="A57" s="109" t="s">
        <v>166</v>
      </c>
      <c r="B57" s="110"/>
      <c r="C57" s="107">
        <v>0</v>
      </c>
      <c r="D57" s="106">
        <f>C59</f>
        <v>0</v>
      </c>
      <c r="E57" s="106">
        <f t="shared" ref="E57:P57" si="23">+D59</f>
        <v>0</v>
      </c>
      <c r="F57" s="106">
        <f t="shared" si="23"/>
        <v>0</v>
      </c>
      <c r="G57" s="106">
        <f t="shared" si="23"/>
        <v>0</v>
      </c>
      <c r="H57" s="106">
        <f t="shared" si="23"/>
        <v>0</v>
      </c>
      <c r="I57" s="106">
        <f t="shared" si="23"/>
        <v>0</v>
      </c>
      <c r="J57" s="106">
        <f t="shared" si="23"/>
        <v>0</v>
      </c>
      <c r="K57" s="106">
        <f t="shared" si="23"/>
        <v>0</v>
      </c>
      <c r="L57" s="106">
        <f t="shared" si="23"/>
        <v>0</v>
      </c>
      <c r="M57" s="106">
        <f t="shared" si="23"/>
        <v>0</v>
      </c>
      <c r="N57" s="106">
        <f t="shared" si="23"/>
        <v>0</v>
      </c>
      <c r="O57" s="106">
        <f t="shared" si="23"/>
        <v>0</v>
      </c>
      <c r="P57" s="108">
        <f t="shared" si="23"/>
        <v>0</v>
      </c>
      <c r="Q57" s="329"/>
      <c r="R57" s="109" t="s">
        <v>166</v>
      </c>
      <c r="S57" s="110"/>
      <c r="T57" s="106">
        <f>O59</f>
        <v>0</v>
      </c>
      <c r="U57" s="106">
        <f>T59</f>
        <v>0</v>
      </c>
      <c r="V57" s="106">
        <f t="shared" ref="V57:AG57" si="24">+U59</f>
        <v>0</v>
      </c>
      <c r="W57" s="106">
        <f t="shared" si="24"/>
        <v>0</v>
      </c>
      <c r="X57" s="106">
        <f t="shared" si="24"/>
        <v>0</v>
      </c>
      <c r="Y57" s="106">
        <f t="shared" si="24"/>
        <v>0</v>
      </c>
      <c r="Z57" s="106">
        <f t="shared" si="24"/>
        <v>0</v>
      </c>
      <c r="AA57" s="106">
        <f t="shared" si="24"/>
        <v>0</v>
      </c>
      <c r="AB57" s="106">
        <f t="shared" si="24"/>
        <v>0</v>
      </c>
      <c r="AC57" s="106">
        <f t="shared" si="24"/>
        <v>0</v>
      </c>
      <c r="AD57" s="106">
        <f t="shared" si="24"/>
        <v>0</v>
      </c>
      <c r="AE57" s="106">
        <f t="shared" si="24"/>
        <v>0</v>
      </c>
      <c r="AF57" s="106">
        <f t="shared" si="24"/>
        <v>0</v>
      </c>
      <c r="AG57" s="108">
        <f t="shared" si="24"/>
        <v>0</v>
      </c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</row>
    <row r="58" spans="1:44" x14ac:dyDescent="0.2">
      <c r="A58" s="13"/>
      <c r="B58" s="14"/>
      <c r="C58" s="1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7"/>
      <c r="Q58" s="329"/>
      <c r="R58" s="13"/>
      <c r="S58" s="14"/>
      <c r="T58" s="14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17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</row>
    <row r="59" spans="1:44" s="260" customFormat="1" ht="13.5" thickBot="1" x14ac:dyDescent="0.25">
      <c r="A59" s="311" t="s">
        <v>167</v>
      </c>
      <c r="B59" s="312"/>
      <c r="C59" s="313">
        <f>SUM(C55:C57)</f>
        <v>0</v>
      </c>
      <c r="D59" s="314">
        <f>SUM(D55:D57)</f>
        <v>0</v>
      </c>
      <c r="E59" s="314">
        <f>SUM(E55:E57)</f>
        <v>0</v>
      </c>
      <c r="F59" s="314">
        <f>SUM(F55:F57)</f>
        <v>0</v>
      </c>
      <c r="G59" s="314">
        <f>SUM(G55:G57)</f>
        <v>0</v>
      </c>
      <c r="H59" s="314">
        <f t="shared" ref="H59:O59" si="25">SUM(H55:H57)</f>
        <v>0</v>
      </c>
      <c r="I59" s="314">
        <f t="shared" si="25"/>
        <v>0</v>
      </c>
      <c r="J59" s="314">
        <f t="shared" si="25"/>
        <v>0</v>
      </c>
      <c r="K59" s="314">
        <f t="shared" si="25"/>
        <v>0</v>
      </c>
      <c r="L59" s="314">
        <f t="shared" si="25"/>
        <v>0</v>
      </c>
      <c r="M59" s="314">
        <f t="shared" si="25"/>
        <v>0</v>
      </c>
      <c r="N59" s="314">
        <f t="shared" si="25"/>
        <v>0</v>
      </c>
      <c r="O59" s="314">
        <f t="shared" si="25"/>
        <v>0</v>
      </c>
      <c r="P59" s="315"/>
      <c r="Q59" s="426"/>
      <c r="R59" s="308" t="s">
        <v>167</v>
      </c>
      <c r="S59" s="470"/>
      <c r="T59" s="314">
        <f>SUM(T55:T57)</f>
        <v>0</v>
      </c>
      <c r="U59" s="314">
        <f>SUM(U55:U57)</f>
        <v>0</v>
      </c>
      <c r="V59" s="314">
        <f>SUM(V55:V57)</f>
        <v>0</v>
      </c>
      <c r="W59" s="314">
        <f>SUM(W55:W57)</f>
        <v>0</v>
      </c>
      <c r="X59" s="314">
        <f>SUM(X55:X57)</f>
        <v>0</v>
      </c>
      <c r="Y59" s="314">
        <f t="shared" ref="Y59:AF59" si="26">SUM(Y55:Y57)</f>
        <v>0</v>
      </c>
      <c r="Z59" s="314">
        <f t="shared" si="26"/>
        <v>0</v>
      </c>
      <c r="AA59" s="314">
        <f t="shared" si="26"/>
        <v>0</v>
      </c>
      <c r="AB59" s="314">
        <f t="shared" si="26"/>
        <v>0</v>
      </c>
      <c r="AC59" s="314">
        <f t="shared" si="26"/>
        <v>0</v>
      </c>
      <c r="AD59" s="314">
        <f t="shared" si="26"/>
        <v>0</v>
      </c>
      <c r="AE59" s="314">
        <f t="shared" si="26"/>
        <v>0</v>
      </c>
      <c r="AF59" s="314">
        <f t="shared" si="26"/>
        <v>0</v>
      </c>
      <c r="AG59" s="315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</row>
    <row r="60" spans="1:44" ht="13.5" thickBot="1" x14ac:dyDescent="0.25">
      <c r="A60" s="143"/>
      <c r="B60" s="134"/>
      <c r="C60" s="134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35"/>
      <c r="P60" s="144"/>
      <c r="Q60" s="469"/>
      <c r="R60" s="495"/>
      <c r="S60" s="494"/>
      <c r="T60" s="134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35"/>
      <c r="AG60" s="148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</row>
    <row r="61" spans="1:44" ht="15" x14ac:dyDescent="0.25">
      <c r="A61" s="414" t="s">
        <v>183</v>
      </c>
      <c r="B61" s="145"/>
      <c r="C61" s="145"/>
      <c r="D61" s="145"/>
      <c r="E61" s="145"/>
      <c r="F61" s="145"/>
      <c r="G61" s="145"/>
      <c r="H61" s="145"/>
      <c r="I61" s="145"/>
      <c r="J61" s="381" t="s">
        <v>184</v>
      </c>
      <c r="K61" s="382"/>
      <c r="L61" s="382"/>
      <c r="M61" s="383"/>
      <c r="N61" s="383"/>
      <c r="O61" s="383"/>
      <c r="P61" s="384"/>
      <c r="Q61" s="478"/>
      <c r="R61" s="415" t="s">
        <v>185</v>
      </c>
      <c r="S61" s="147"/>
      <c r="T61" s="147"/>
      <c r="U61" s="147"/>
      <c r="V61" s="147"/>
      <c r="W61" s="147"/>
      <c r="X61" s="147"/>
      <c r="Y61" s="147"/>
      <c r="Z61" s="147"/>
      <c r="AA61" s="149"/>
      <c r="AB61" s="151"/>
      <c r="AC61" s="151"/>
      <c r="AD61" s="149"/>
      <c r="AE61" s="149"/>
      <c r="AF61" s="139"/>
      <c r="AG61" s="150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</row>
    <row r="62" spans="1:44" ht="14.25" x14ac:dyDescent="0.2">
      <c r="A62" s="140"/>
      <c r="B62" s="145"/>
      <c r="C62" s="145"/>
      <c r="D62" s="145"/>
      <c r="E62" s="145"/>
      <c r="F62" s="145"/>
      <c r="G62" s="145"/>
      <c r="H62" s="145"/>
      <c r="I62" s="145"/>
      <c r="J62" s="385" t="s">
        <v>171</v>
      </c>
      <c r="K62" s="386"/>
      <c r="L62" s="386"/>
      <c r="M62" s="387"/>
      <c r="N62" s="387"/>
      <c r="O62" s="387"/>
      <c r="P62" s="388"/>
      <c r="Q62" s="478"/>
      <c r="R62" s="492"/>
      <c r="S62" s="145"/>
      <c r="T62" s="145"/>
      <c r="U62" s="145"/>
      <c r="V62" s="145"/>
      <c r="W62" s="145"/>
      <c r="X62" s="145"/>
      <c r="Y62" s="145"/>
      <c r="Z62" s="145"/>
      <c r="AA62" s="156"/>
      <c r="AB62" s="157"/>
      <c r="AC62" s="157"/>
      <c r="AD62" s="156"/>
      <c r="AE62" s="156"/>
      <c r="AF62" s="158"/>
      <c r="AG62" s="159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</row>
    <row r="63" spans="1:44" ht="14.25" x14ac:dyDescent="0.2">
      <c r="A63" s="141"/>
      <c r="B63" s="145"/>
      <c r="C63" s="145"/>
      <c r="D63" s="145"/>
      <c r="E63" s="145"/>
      <c r="F63" s="145"/>
      <c r="G63" s="145"/>
      <c r="H63" s="145"/>
      <c r="I63" s="145"/>
      <c r="J63" s="389"/>
      <c r="K63" s="390"/>
      <c r="L63" s="390"/>
      <c r="M63" s="387"/>
      <c r="N63" s="387"/>
      <c r="O63" s="387"/>
      <c r="P63" s="388"/>
      <c r="Q63" s="478"/>
      <c r="R63" s="492"/>
      <c r="S63" s="145"/>
      <c r="T63" s="145"/>
      <c r="U63" s="145"/>
      <c r="V63" s="145"/>
      <c r="W63" s="145"/>
      <c r="X63" s="145"/>
      <c r="Y63" s="145"/>
      <c r="Z63" s="145"/>
      <c r="AA63" s="160"/>
      <c r="AB63" s="160"/>
      <c r="AC63" s="160"/>
      <c r="AD63" s="161"/>
      <c r="AE63" s="162"/>
      <c r="AF63" s="136"/>
      <c r="AG63" s="163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</row>
    <row r="64" spans="1:44" ht="14.25" x14ac:dyDescent="0.2">
      <c r="A64" s="141"/>
      <c r="B64" s="145"/>
      <c r="C64" s="145"/>
      <c r="D64" s="145"/>
      <c r="E64" s="145"/>
      <c r="F64" s="145"/>
      <c r="G64" s="145"/>
      <c r="H64" s="145"/>
      <c r="I64" s="145"/>
      <c r="J64" s="385" t="s">
        <v>172</v>
      </c>
      <c r="K64" s="390"/>
      <c r="L64" s="390"/>
      <c r="M64" s="387"/>
      <c r="N64" s="387"/>
      <c r="O64" s="387"/>
      <c r="P64" s="388"/>
      <c r="Q64" s="478"/>
      <c r="R64" s="492"/>
      <c r="S64" s="145"/>
      <c r="T64" s="145"/>
      <c r="U64" s="145"/>
      <c r="V64" s="145"/>
      <c r="W64" s="145"/>
      <c r="X64" s="145"/>
      <c r="Y64" s="145"/>
      <c r="Z64" s="164"/>
      <c r="AA64" s="165"/>
      <c r="AB64" s="166"/>
      <c r="AC64" s="166"/>
      <c r="AD64" s="165"/>
      <c r="AE64" s="165"/>
      <c r="AF64" s="167"/>
      <c r="AG64" s="168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</row>
    <row r="65" spans="1:44" ht="14.25" x14ac:dyDescent="0.2">
      <c r="A65" s="141"/>
      <c r="B65" s="145"/>
      <c r="C65" s="145"/>
      <c r="D65" s="145"/>
      <c r="E65" s="145"/>
      <c r="F65" s="145"/>
      <c r="G65" s="145"/>
      <c r="H65" s="145"/>
      <c r="I65" s="145"/>
      <c r="J65" s="385"/>
      <c r="K65" s="387"/>
      <c r="L65" s="387"/>
      <c r="M65" s="387"/>
      <c r="N65" s="387"/>
      <c r="O65" s="387"/>
      <c r="P65" s="388"/>
      <c r="Q65" s="478"/>
      <c r="R65" s="492"/>
      <c r="S65" s="145"/>
      <c r="T65" s="145"/>
      <c r="U65" s="145"/>
      <c r="V65" s="145"/>
      <c r="W65" s="145"/>
      <c r="X65" s="145"/>
      <c r="Y65" s="145"/>
      <c r="Z65" s="164"/>
      <c r="AA65" s="169"/>
      <c r="AB65" s="169"/>
      <c r="AC65" s="169"/>
      <c r="AD65" s="169"/>
      <c r="AE65" s="169"/>
      <c r="AF65" s="169"/>
      <c r="AG65" s="168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</row>
    <row r="66" spans="1:44" ht="14.25" x14ac:dyDescent="0.2">
      <c r="A66" s="141"/>
      <c r="B66" s="145"/>
      <c r="C66" s="145"/>
      <c r="D66" s="145"/>
      <c r="E66" s="145"/>
      <c r="F66" s="145"/>
      <c r="G66" s="145"/>
      <c r="H66" s="145"/>
      <c r="I66" s="145"/>
      <c r="J66" s="385" t="s">
        <v>173</v>
      </c>
      <c r="K66" s="390"/>
      <c r="L66" s="390"/>
      <c r="M66" s="387"/>
      <c r="N66" s="387"/>
      <c r="O66" s="387"/>
      <c r="P66" s="388"/>
      <c r="Q66" s="413"/>
      <c r="R66" s="492"/>
      <c r="S66" s="145"/>
      <c r="T66" s="145"/>
      <c r="U66" s="145"/>
      <c r="V66" s="145"/>
      <c r="W66" s="145"/>
      <c r="X66" s="145"/>
      <c r="Y66" s="145"/>
      <c r="Z66" s="164"/>
      <c r="AA66" s="156"/>
      <c r="AB66" s="170"/>
      <c r="AC66" s="170"/>
      <c r="AD66" s="156"/>
      <c r="AE66" s="156"/>
      <c r="AF66" s="158"/>
      <c r="AG66" s="168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</row>
    <row r="67" spans="1:44" ht="15" thickBot="1" x14ac:dyDescent="0.25">
      <c r="A67" s="142"/>
      <c r="B67" s="146"/>
      <c r="C67" s="146"/>
      <c r="D67" s="146"/>
      <c r="E67" s="146"/>
      <c r="F67" s="146"/>
      <c r="G67" s="146"/>
      <c r="H67" s="146"/>
      <c r="I67" s="146"/>
      <c r="J67" s="391" t="s">
        <v>174</v>
      </c>
      <c r="K67" s="392"/>
      <c r="L67" s="392"/>
      <c r="M67" s="393"/>
      <c r="N67" s="393"/>
      <c r="O67" s="393"/>
      <c r="P67" s="394"/>
      <c r="Q67" s="468"/>
      <c r="R67" s="171"/>
      <c r="S67" s="172"/>
      <c r="T67" s="172"/>
      <c r="U67" s="172"/>
      <c r="V67" s="172"/>
      <c r="W67" s="172"/>
      <c r="X67" s="172"/>
      <c r="Y67" s="146"/>
      <c r="Z67" s="146"/>
      <c r="AA67" s="173"/>
      <c r="AB67" s="174"/>
      <c r="AC67" s="174"/>
      <c r="AD67" s="173"/>
      <c r="AE67" s="173"/>
      <c r="AF67" s="175"/>
      <c r="AG67" s="176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</row>
    <row r="68" spans="1:44" x14ac:dyDescent="0.2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</row>
    <row r="69" spans="1:44" x14ac:dyDescent="0.2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</row>
    <row r="70" spans="1:44" x14ac:dyDescent="0.2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</row>
    <row r="71" spans="1:44" x14ac:dyDescent="0.2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</row>
    <row r="72" spans="1:44" x14ac:dyDescent="0.2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</row>
    <row r="73" spans="1:44" x14ac:dyDescent="0.2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</row>
    <row r="74" spans="1:44" x14ac:dyDescent="0.2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</row>
    <row r="75" spans="1:44" x14ac:dyDescent="0.2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</row>
    <row r="76" spans="1:44" x14ac:dyDescent="0.2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</row>
    <row r="77" spans="1:44" x14ac:dyDescent="0.2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</row>
    <row r="78" spans="1:44" x14ac:dyDescent="0.2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</row>
    <row r="79" spans="1:44" x14ac:dyDescent="0.2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</row>
    <row r="80" spans="1:44" x14ac:dyDescent="0.2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</row>
    <row r="81" spans="1:44" x14ac:dyDescent="0.2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</row>
    <row r="82" spans="1:44" x14ac:dyDescent="0.2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</row>
    <row r="83" spans="1:44" x14ac:dyDescent="0.2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</row>
    <row r="84" spans="1:44" x14ac:dyDescent="0.2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</row>
    <row r="85" spans="1:44" x14ac:dyDescent="0.2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</row>
    <row r="86" spans="1:44" x14ac:dyDescent="0.2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</row>
    <row r="87" spans="1:44" x14ac:dyDescent="0.2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</row>
    <row r="88" spans="1:44" x14ac:dyDescent="0.2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</row>
  </sheetData>
  <sheetProtection formatColumns="0" insertColumns="0" insertRows="0"/>
  <pageMargins left="0.23622047244094499" right="0.23622047244094499" top="0.74803040244969399" bottom="0.74803040244969399" header="0.31496062992126" footer="0.31496062992126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ED600"/>
  </sheetPr>
  <dimension ref="A1:AN86"/>
  <sheetViews>
    <sheetView showGridLines="0" zoomScale="110" zoomScaleNormal="110" workbookViewId="0">
      <pane xSplit="1" topLeftCell="B1" activePane="topRight" state="frozen"/>
      <selection pane="topRight"/>
    </sheetView>
  </sheetViews>
  <sheetFormatPr defaultRowHeight="12.75" x14ac:dyDescent="0.2"/>
  <cols>
    <col min="1" max="1" width="43.85546875" customWidth="1"/>
    <col min="2" max="16" width="12.85546875" customWidth="1"/>
    <col min="18" max="18" width="43" customWidth="1"/>
    <col min="19" max="33" width="12.85546875" customWidth="1"/>
  </cols>
  <sheetData>
    <row r="1" spans="1:40" s="54" customFormat="1" x14ac:dyDescent="0.2">
      <c r="A1" s="368"/>
      <c r="P1" s="368"/>
      <c r="Q1" s="368"/>
      <c r="AG1" s="368"/>
      <c r="AH1" s="368"/>
    </row>
    <row r="2" spans="1:40" s="54" customFormat="1" x14ac:dyDescent="0.2">
      <c r="A2" s="4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372"/>
      <c r="Q2" s="368"/>
      <c r="R2" s="4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372"/>
      <c r="AH2" s="191"/>
      <c r="AI2" s="191"/>
      <c r="AJ2" s="191"/>
      <c r="AK2" s="191"/>
      <c r="AL2" s="191"/>
      <c r="AM2" s="191"/>
      <c r="AN2" s="191"/>
    </row>
    <row r="3" spans="1:40" s="54" customFormat="1" x14ac:dyDescent="0.2">
      <c r="A3" s="4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372"/>
      <c r="Q3" s="368"/>
      <c r="R3" s="4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372"/>
      <c r="AH3" s="191"/>
      <c r="AI3" s="191"/>
      <c r="AJ3" s="191"/>
      <c r="AK3" s="191"/>
      <c r="AL3" s="191"/>
      <c r="AM3" s="191"/>
      <c r="AN3" s="191"/>
    </row>
    <row r="4" spans="1:40" s="54" customFormat="1" ht="18.75" thickBot="1" x14ac:dyDescent="0.3">
      <c r="A4" s="497" t="s">
        <v>186</v>
      </c>
      <c r="B4" s="301"/>
      <c r="C4" s="301"/>
      <c r="D4" s="302"/>
      <c r="E4" s="300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3"/>
      <c r="Q4" s="468"/>
      <c r="R4" s="497" t="s">
        <v>187</v>
      </c>
      <c r="S4" s="301"/>
      <c r="T4" s="301"/>
      <c r="U4" s="302"/>
      <c r="V4" s="300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3"/>
      <c r="AH4" s="187"/>
      <c r="AI4" s="187"/>
      <c r="AJ4" s="187"/>
      <c r="AK4" s="187"/>
      <c r="AL4" s="187"/>
      <c r="AM4" s="187"/>
      <c r="AN4" s="187"/>
    </row>
    <row r="5" spans="1:40" s="370" customFormat="1" x14ac:dyDescent="0.2">
      <c r="A5" s="498" t="s">
        <v>112</v>
      </c>
      <c r="B5" s="357"/>
      <c r="C5" s="369" t="s">
        <v>113</v>
      </c>
      <c r="D5" s="359" t="s">
        <v>64</v>
      </c>
      <c r="E5" s="359" t="s">
        <v>65</v>
      </c>
      <c r="F5" s="359" t="s">
        <v>66</v>
      </c>
      <c r="G5" s="359" t="s">
        <v>67</v>
      </c>
      <c r="H5" s="359" t="s">
        <v>68</v>
      </c>
      <c r="I5" s="359" t="s">
        <v>69</v>
      </c>
      <c r="J5" s="359" t="s">
        <v>70</v>
      </c>
      <c r="K5" s="359" t="s">
        <v>71</v>
      </c>
      <c r="L5" s="359" t="s">
        <v>72</v>
      </c>
      <c r="M5" s="359" t="s">
        <v>73</v>
      </c>
      <c r="N5" s="359" t="s">
        <v>74</v>
      </c>
      <c r="O5" s="359" t="s">
        <v>75</v>
      </c>
      <c r="P5" s="360" t="s">
        <v>93</v>
      </c>
      <c r="Q5" s="385"/>
      <c r="R5" s="508" t="s">
        <v>112</v>
      </c>
      <c r="S5" s="363"/>
      <c r="T5" s="379"/>
      <c r="U5" s="364" t="s">
        <v>77</v>
      </c>
      <c r="V5" s="364" t="s">
        <v>78</v>
      </c>
      <c r="W5" s="364" t="s">
        <v>79</v>
      </c>
      <c r="X5" s="364" t="s">
        <v>80</v>
      </c>
      <c r="Y5" s="364" t="s">
        <v>81</v>
      </c>
      <c r="Z5" s="364" t="s">
        <v>82</v>
      </c>
      <c r="AA5" s="364" t="s">
        <v>83</v>
      </c>
      <c r="AB5" s="364" t="s">
        <v>84</v>
      </c>
      <c r="AC5" s="364" t="s">
        <v>85</v>
      </c>
      <c r="AD5" s="364" t="s">
        <v>86</v>
      </c>
      <c r="AE5" s="364" t="s">
        <v>87</v>
      </c>
      <c r="AF5" s="364" t="s">
        <v>88</v>
      </c>
      <c r="AG5" s="365" t="s">
        <v>93</v>
      </c>
      <c r="AH5" s="366"/>
      <c r="AI5" s="366"/>
      <c r="AJ5" s="366"/>
      <c r="AK5" s="366"/>
      <c r="AL5" s="366"/>
      <c r="AM5" s="366"/>
      <c r="AN5" s="366"/>
    </row>
    <row r="6" spans="1:40" x14ac:dyDescent="0.2">
      <c r="A6" s="480" t="s">
        <v>114</v>
      </c>
      <c r="B6" s="14"/>
      <c r="C6" s="38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1"/>
      <c r="Q6" s="329"/>
      <c r="R6" s="480" t="s">
        <v>114</v>
      </c>
      <c r="S6" s="14"/>
      <c r="T6" s="38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181"/>
      <c r="AI6" s="181"/>
      <c r="AJ6" s="181"/>
      <c r="AK6" s="181"/>
      <c r="AL6" s="181"/>
      <c r="AM6" s="181"/>
      <c r="AN6" s="181"/>
    </row>
    <row r="7" spans="1:40" x14ac:dyDescent="0.2">
      <c r="A7" s="481" t="s">
        <v>116</v>
      </c>
      <c r="B7" s="57"/>
      <c r="C7" s="24"/>
      <c r="D7" s="102">
        <f>'Sales-Optimistic'!B36</f>
        <v>0</v>
      </c>
      <c r="E7" s="102">
        <f>'Sales-Optimistic'!C36</f>
        <v>0</v>
      </c>
      <c r="F7" s="102">
        <f>'Sales-Optimistic'!D36</f>
        <v>0</v>
      </c>
      <c r="G7" s="102">
        <f>'Sales-Optimistic'!E36</f>
        <v>0</v>
      </c>
      <c r="H7" s="102">
        <f>'Sales-Optimistic'!F36</f>
        <v>0</v>
      </c>
      <c r="I7" s="102">
        <f>'Sales-Optimistic'!G36</f>
        <v>0</v>
      </c>
      <c r="J7" s="102">
        <f>'Sales-Optimistic'!H36</f>
        <v>0</v>
      </c>
      <c r="K7" s="102">
        <f>'Sales-Optimistic'!I36</f>
        <v>0</v>
      </c>
      <c r="L7" s="102">
        <f>'Sales-Optimistic'!J36</f>
        <v>0</v>
      </c>
      <c r="M7" s="102">
        <f>'Sales-Optimistic'!K36</f>
        <v>0</v>
      </c>
      <c r="N7" s="102">
        <f>'Sales-Optimistic'!L36</f>
        <v>0</v>
      </c>
      <c r="O7" s="102">
        <f>'Sales-Optimistic'!M36</f>
        <v>0</v>
      </c>
      <c r="P7" s="103">
        <f>SUM(C7:O7)</f>
        <v>0</v>
      </c>
      <c r="Q7" s="328"/>
      <c r="R7" s="481" t="s">
        <v>116</v>
      </c>
      <c r="S7" s="57"/>
      <c r="T7" s="24"/>
      <c r="U7" s="105">
        <f>'Sales-Optimistic'!Q36</f>
        <v>0</v>
      </c>
      <c r="V7" s="105">
        <f>'Sales-Optimistic'!R36</f>
        <v>0</v>
      </c>
      <c r="W7" s="105">
        <f>'Sales-Optimistic'!S36</f>
        <v>0</v>
      </c>
      <c r="X7" s="105">
        <f>'Sales-Optimistic'!T36</f>
        <v>0</v>
      </c>
      <c r="Y7" s="105">
        <f>'Sales-Optimistic'!U36</f>
        <v>0</v>
      </c>
      <c r="Z7" s="105">
        <f>'Sales-Optimistic'!V36</f>
        <v>0</v>
      </c>
      <c r="AA7" s="105">
        <f>'Sales-Optimistic'!W36</f>
        <v>0</v>
      </c>
      <c r="AB7" s="105">
        <f>'Sales-Optimistic'!X36</f>
        <v>0</v>
      </c>
      <c r="AC7" s="105">
        <f>'Sales-Optimistic'!Y36</f>
        <v>0</v>
      </c>
      <c r="AD7" s="105">
        <f>'Sales-Optimistic'!Z36</f>
        <v>0</v>
      </c>
      <c r="AE7" s="105">
        <f>'Sales-Optimistic'!AA36</f>
        <v>0</v>
      </c>
      <c r="AF7" s="105">
        <f>'Sales-Optimistic'!AB36</f>
        <v>0</v>
      </c>
      <c r="AG7" s="108">
        <f>SUM(T7:AF7)</f>
        <v>0</v>
      </c>
      <c r="AH7" s="182"/>
      <c r="AI7" s="182"/>
      <c r="AJ7" s="182"/>
      <c r="AK7" s="182"/>
      <c r="AL7" s="182"/>
      <c r="AM7" s="182"/>
      <c r="AN7" s="182"/>
    </row>
    <row r="8" spans="1:40" x14ac:dyDescent="0.2">
      <c r="A8" s="482" t="s">
        <v>117</v>
      </c>
      <c r="B8" s="24"/>
      <c r="C8" s="24"/>
      <c r="D8" s="104">
        <f t="shared" ref="D8:P8" si="0">SUM(D7:D7)</f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4">
        <f t="shared" si="0"/>
        <v>0</v>
      </c>
      <c r="L8" s="104">
        <f t="shared" si="0"/>
        <v>0</v>
      </c>
      <c r="M8" s="104">
        <f t="shared" si="0"/>
        <v>0</v>
      </c>
      <c r="N8" s="104">
        <f t="shared" si="0"/>
        <v>0</v>
      </c>
      <c r="O8" s="104">
        <f t="shared" si="0"/>
        <v>0</v>
      </c>
      <c r="P8" s="103">
        <f t="shared" si="0"/>
        <v>0</v>
      </c>
      <c r="Q8" s="329"/>
      <c r="R8" s="482" t="s">
        <v>117</v>
      </c>
      <c r="S8" s="24"/>
      <c r="T8" s="24"/>
      <c r="U8" s="106">
        <f t="shared" ref="U8:AG8" si="1">SUM(U7:U7)</f>
        <v>0</v>
      </c>
      <c r="V8" s="106">
        <f t="shared" si="1"/>
        <v>0</v>
      </c>
      <c r="W8" s="106">
        <f t="shared" si="1"/>
        <v>0</v>
      </c>
      <c r="X8" s="106">
        <f t="shared" si="1"/>
        <v>0</v>
      </c>
      <c r="Y8" s="106">
        <f t="shared" si="1"/>
        <v>0</v>
      </c>
      <c r="Z8" s="106">
        <f t="shared" si="1"/>
        <v>0</v>
      </c>
      <c r="AA8" s="106">
        <f t="shared" si="1"/>
        <v>0</v>
      </c>
      <c r="AB8" s="106">
        <f t="shared" si="1"/>
        <v>0</v>
      </c>
      <c r="AC8" s="106">
        <f t="shared" si="1"/>
        <v>0</v>
      </c>
      <c r="AD8" s="106">
        <f t="shared" si="1"/>
        <v>0</v>
      </c>
      <c r="AE8" s="106">
        <f t="shared" si="1"/>
        <v>0</v>
      </c>
      <c r="AF8" s="106">
        <f t="shared" si="1"/>
        <v>0</v>
      </c>
      <c r="AG8" s="108">
        <f t="shared" si="1"/>
        <v>0</v>
      </c>
      <c r="AH8" s="181"/>
      <c r="AI8" s="181"/>
      <c r="AJ8" s="181"/>
      <c r="AK8" s="181"/>
      <c r="AL8" s="181"/>
      <c r="AM8" s="181"/>
      <c r="AN8" s="181"/>
    </row>
    <row r="9" spans="1:40" x14ac:dyDescent="0.2">
      <c r="A9" s="483" t="s">
        <v>118</v>
      </c>
      <c r="B9" s="60"/>
      <c r="C9" s="60"/>
      <c r="D9" s="90" t="e">
        <f>D8/$P$8</f>
        <v>#DIV/0!</v>
      </c>
      <c r="E9" s="90" t="e">
        <f t="shared" ref="E9:O9" si="2">E8/$P$8</f>
        <v>#DIV/0!</v>
      </c>
      <c r="F9" s="90" t="e">
        <f t="shared" si="2"/>
        <v>#DIV/0!</v>
      </c>
      <c r="G9" s="90" t="e">
        <f t="shared" si="2"/>
        <v>#DIV/0!</v>
      </c>
      <c r="H9" s="90" t="e">
        <f t="shared" si="2"/>
        <v>#DIV/0!</v>
      </c>
      <c r="I9" s="90" t="e">
        <f t="shared" si="2"/>
        <v>#DIV/0!</v>
      </c>
      <c r="J9" s="90" t="e">
        <f t="shared" si="2"/>
        <v>#DIV/0!</v>
      </c>
      <c r="K9" s="90" t="e">
        <f t="shared" si="2"/>
        <v>#DIV/0!</v>
      </c>
      <c r="L9" s="90" t="e">
        <f t="shared" si="2"/>
        <v>#DIV/0!</v>
      </c>
      <c r="M9" s="90" t="e">
        <f t="shared" si="2"/>
        <v>#DIV/0!</v>
      </c>
      <c r="N9" s="90" t="e">
        <f t="shared" si="2"/>
        <v>#DIV/0!</v>
      </c>
      <c r="O9" s="90" t="e">
        <f t="shared" si="2"/>
        <v>#DIV/0!</v>
      </c>
      <c r="P9" s="91" t="e">
        <f>SUM(D9:O9)</f>
        <v>#DIV/0!</v>
      </c>
      <c r="Q9" s="330"/>
      <c r="R9" s="483" t="s">
        <v>118</v>
      </c>
      <c r="S9" s="60"/>
      <c r="T9" s="60"/>
      <c r="U9" s="61" t="e">
        <f>U8/$AG$8</f>
        <v>#DIV/0!</v>
      </c>
      <c r="V9" s="61" t="e">
        <f t="shared" ref="V9:AF9" si="3">V8/$AG$8</f>
        <v>#DIV/0!</v>
      </c>
      <c r="W9" s="61" t="e">
        <f t="shared" si="3"/>
        <v>#DIV/0!</v>
      </c>
      <c r="X9" s="61" t="e">
        <f t="shared" si="3"/>
        <v>#DIV/0!</v>
      </c>
      <c r="Y9" s="61" t="e">
        <f t="shared" si="3"/>
        <v>#DIV/0!</v>
      </c>
      <c r="Z9" s="61" t="e">
        <f t="shared" si="3"/>
        <v>#DIV/0!</v>
      </c>
      <c r="AA9" s="61" t="e">
        <f t="shared" si="3"/>
        <v>#DIV/0!</v>
      </c>
      <c r="AB9" s="61" t="e">
        <f t="shared" si="3"/>
        <v>#DIV/0!</v>
      </c>
      <c r="AC9" s="61" t="e">
        <f t="shared" si="3"/>
        <v>#DIV/0!</v>
      </c>
      <c r="AD9" s="61" t="e">
        <f t="shared" si="3"/>
        <v>#DIV/0!</v>
      </c>
      <c r="AE9" s="61" t="e">
        <f t="shared" si="3"/>
        <v>#DIV/0!</v>
      </c>
      <c r="AF9" s="61" t="e">
        <f t="shared" si="3"/>
        <v>#DIV/0!</v>
      </c>
      <c r="AG9" s="153" t="e">
        <f>SUM(U9:AF9)</f>
        <v>#DIV/0!</v>
      </c>
      <c r="AH9" s="182"/>
      <c r="AI9" s="182"/>
      <c r="AJ9" s="182"/>
      <c r="AK9" s="182"/>
      <c r="AL9" s="182"/>
      <c r="AM9" s="182"/>
      <c r="AN9" s="182"/>
    </row>
    <row r="10" spans="1:40" x14ac:dyDescent="0.2">
      <c r="A10" s="499" t="s">
        <v>179</v>
      </c>
      <c r="B10" s="567"/>
      <c r="C10" s="105">
        <f>'Start-Up Costs'!C47</f>
        <v>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8">
        <f>SUM(C10:O10)</f>
        <v>0</v>
      </c>
      <c r="Q10" s="330"/>
      <c r="R10" s="481" t="s">
        <v>120</v>
      </c>
      <c r="S10" s="567"/>
      <c r="T10" s="6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154">
        <f>SUM(T10:AF10)</f>
        <v>0</v>
      </c>
      <c r="AH10" s="181"/>
      <c r="AI10" s="181"/>
      <c r="AJ10" s="181"/>
      <c r="AK10" s="181"/>
      <c r="AL10" s="181"/>
      <c r="AM10" s="181"/>
      <c r="AN10" s="181"/>
    </row>
    <row r="11" spans="1:40" x14ac:dyDescent="0.2">
      <c r="A11" s="582" t="s">
        <v>121</v>
      </c>
      <c r="B11" s="567"/>
      <c r="C11" s="569">
        <f>'Start-Up Costs'!D47</f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8">
        <f>SUM(C11:O11)</f>
        <v>0</v>
      </c>
      <c r="Q11" s="329"/>
      <c r="R11" s="481" t="s">
        <v>121</v>
      </c>
      <c r="S11" s="567"/>
      <c r="T11" s="570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108">
        <f>SUM(T11:AF11)</f>
        <v>0</v>
      </c>
      <c r="AH11" s="181"/>
      <c r="AI11" s="181"/>
      <c r="AJ11" s="181"/>
      <c r="AK11" s="181"/>
      <c r="AL11" s="181"/>
      <c r="AM11" s="181"/>
      <c r="AN11" s="181"/>
    </row>
    <row r="12" spans="1:40" x14ac:dyDescent="0.2">
      <c r="A12" s="481" t="s">
        <v>123</v>
      </c>
      <c r="B12" s="567"/>
      <c r="C12" s="569">
        <f>'Start-Up Costs'!E47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08">
        <f>SUM(C12:O12)</f>
        <v>0</v>
      </c>
      <c r="Q12" s="328"/>
      <c r="R12" s="481" t="s">
        <v>123</v>
      </c>
      <c r="S12" s="567"/>
      <c r="T12" s="571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154">
        <f>SUM(T12:AF12)</f>
        <v>0</v>
      </c>
      <c r="AH12" s="182"/>
      <c r="AI12" s="182"/>
      <c r="AJ12" s="182"/>
      <c r="AK12" s="182"/>
      <c r="AL12" s="182"/>
      <c r="AM12" s="182"/>
      <c r="AN12" s="182"/>
    </row>
    <row r="13" spans="1:40" x14ac:dyDescent="0.2">
      <c r="A13" s="482" t="s">
        <v>180</v>
      </c>
      <c r="B13" s="24"/>
      <c r="C13" s="106">
        <f t="shared" ref="C13:O13" si="4">SUM(C10:C12)</f>
        <v>0</v>
      </c>
      <c r="D13" s="107">
        <f t="shared" si="4"/>
        <v>0</v>
      </c>
      <c r="E13" s="107">
        <f>SUM(E10:E12)</f>
        <v>0</v>
      </c>
      <c r="F13" s="107">
        <f>SUM(F10:F12)</f>
        <v>0</v>
      </c>
      <c r="G13" s="107">
        <f t="shared" si="4"/>
        <v>0</v>
      </c>
      <c r="H13" s="107">
        <f t="shared" si="4"/>
        <v>0</v>
      </c>
      <c r="I13" s="107">
        <f t="shared" si="4"/>
        <v>0</v>
      </c>
      <c r="J13" s="107">
        <f t="shared" si="4"/>
        <v>0</v>
      </c>
      <c r="K13" s="107">
        <f t="shared" si="4"/>
        <v>0</v>
      </c>
      <c r="L13" s="107">
        <f t="shared" si="4"/>
        <v>0</v>
      </c>
      <c r="M13" s="107">
        <f t="shared" si="4"/>
        <v>0</v>
      </c>
      <c r="N13" s="107">
        <f t="shared" si="4"/>
        <v>0</v>
      </c>
      <c r="O13" s="107">
        <f t="shared" si="4"/>
        <v>0</v>
      </c>
      <c r="P13" s="108">
        <f>SUM(C13:O13)</f>
        <v>0</v>
      </c>
      <c r="Q13" s="328"/>
      <c r="R13" s="482" t="s">
        <v>180</v>
      </c>
      <c r="S13" s="24"/>
      <c r="T13" s="65"/>
      <c r="U13" s="107">
        <f t="shared" ref="U13" si="5">SUM(U10:U12)</f>
        <v>0</v>
      </c>
      <c r="V13" s="107">
        <f>SUM(V10:V12)</f>
        <v>0</v>
      </c>
      <c r="W13" s="107">
        <f>SUM(W10:W12)</f>
        <v>0</v>
      </c>
      <c r="X13" s="107">
        <f t="shared" ref="X13:AF13" si="6">SUM(X10:X12)</f>
        <v>0</v>
      </c>
      <c r="Y13" s="107">
        <f t="shared" si="6"/>
        <v>0</v>
      </c>
      <c r="Z13" s="107">
        <f t="shared" si="6"/>
        <v>0</v>
      </c>
      <c r="AA13" s="107">
        <f t="shared" si="6"/>
        <v>0</v>
      </c>
      <c r="AB13" s="107">
        <f t="shared" si="6"/>
        <v>0</v>
      </c>
      <c r="AC13" s="107">
        <f t="shared" si="6"/>
        <v>0</v>
      </c>
      <c r="AD13" s="107">
        <f t="shared" si="6"/>
        <v>0</v>
      </c>
      <c r="AE13" s="107">
        <f t="shared" si="6"/>
        <v>0</v>
      </c>
      <c r="AF13" s="107">
        <f t="shared" si="6"/>
        <v>0</v>
      </c>
      <c r="AG13" s="154">
        <f>SUM(T13:AF13)</f>
        <v>0</v>
      </c>
      <c r="AH13" s="182"/>
      <c r="AI13" s="182"/>
      <c r="AJ13" s="182"/>
      <c r="AK13" s="182"/>
      <c r="AL13" s="182"/>
      <c r="AM13" s="182"/>
      <c r="AN13" s="182"/>
    </row>
    <row r="14" spans="1:40" x14ac:dyDescent="0.2">
      <c r="A14" s="484" t="s">
        <v>126</v>
      </c>
      <c r="B14" s="27"/>
      <c r="C14" s="106">
        <f t="shared" ref="C14:O14" si="7">+C8+C13</f>
        <v>0</v>
      </c>
      <c r="D14" s="106">
        <f t="shared" si="7"/>
        <v>0</v>
      </c>
      <c r="E14" s="106">
        <f t="shared" si="7"/>
        <v>0</v>
      </c>
      <c r="F14" s="106">
        <f t="shared" si="7"/>
        <v>0</v>
      </c>
      <c r="G14" s="106">
        <f t="shared" si="7"/>
        <v>0</v>
      </c>
      <c r="H14" s="106">
        <f t="shared" si="7"/>
        <v>0</v>
      </c>
      <c r="I14" s="106">
        <f t="shared" si="7"/>
        <v>0</v>
      </c>
      <c r="J14" s="106">
        <f t="shared" si="7"/>
        <v>0</v>
      </c>
      <c r="K14" s="106">
        <f t="shared" si="7"/>
        <v>0</v>
      </c>
      <c r="L14" s="106">
        <f t="shared" si="7"/>
        <v>0</v>
      </c>
      <c r="M14" s="106">
        <f t="shared" si="7"/>
        <v>0</v>
      </c>
      <c r="N14" s="106">
        <f t="shared" si="7"/>
        <v>0</v>
      </c>
      <c r="O14" s="106">
        <f t="shared" si="7"/>
        <v>0</v>
      </c>
      <c r="P14" s="108">
        <f>SUM(C14:O14)</f>
        <v>0</v>
      </c>
      <c r="Q14" s="328"/>
      <c r="R14" s="484" t="s">
        <v>126</v>
      </c>
      <c r="S14" s="27"/>
      <c r="T14" s="66"/>
      <c r="U14" s="106">
        <f t="shared" ref="U14:AF14" si="8">+U8+U13</f>
        <v>0</v>
      </c>
      <c r="V14" s="106">
        <f t="shared" si="8"/>
        <v>0</v>
      </c>
      <c r="W14" s="106">
        <f t="shared" si="8"/>
        <v>0</v>
      </c>
      <c r="X14" s="106">
        <f t="shared" si="8"/>
        <v>0</v>
      </c>
      <c r="Y14" s="106">
        <f t="shared" si="8"/>
        <v>0</v>
      </c>
      <c r="Z14" s="106">
        <f t="shared" si="8"/>
        <v>0</v>
      </c>
      <c r="AA14" s="106">
        <f t="shared" si="8"/>
        <v>0</v>
      </c>
      <c r="AB14" s="106">
        <f t="shared" si="8"/>
        <v>0</v>
      </c>
      <c r="AC14" s="106">
        <f t="shared" si="8"/>
        <v>0</v>
      </c>
      <c r="AD14" s="106">
        <f t="shared" si="8"/>
        <v>0</v>
      </c>
      <c r="AE14" s="106">
        <f t="shared" si="8"/>
        <v>0</v>
      </c>
      <c r="AF14" s="106">
        <f t="shared" si="8"/>
        <v>0</v>
      </c>
      <c r="AG14" s="108">
        <f>SUM(T14:AF14)</f>
        <v>0</v>
      </c>
      <c r="AH14" s="182"/>
      <c r="AI14" s="182"/>
      <c r="AJ14" s="182"/>
      <c r="AK14" s="182"/>
      <c r="AL14" s="182"/>
      <c r="AM14" s="182"/>
      <c r="AN14" s="182"/>
    </row>
    <row r="15" spans="1:40" x14ac:dyDescent="0.2">
      <c r="A15" s="480" t="s">
        <v>127</v>
      </c>
      <c r="B15" s="14"/>
      <c r="C15" s="38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329"/>
      <c r="R15" s="480" t="s">
        <v>127</v>
      </c>
      <c r="S15" s="14"/>
      <c r="T15" s="38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62"/>
      <c r="AH15" s="181"/>
      <c r="AI15" s="181"/>
      <c r="AJ15" s="181"/>
      <c r="AK15" s="181"/>
      <c r="AL15" s="181"/>
      <c r="AM15" s="181"/>
      <c r="AN15" s="181"/>
    </row>
    <row r="16" spans="1:40" x14ac:dyDescent="0.2">
      <c r="A16" s="111" t="s">
        <v>128</v>
      </c>
      <c r="B16" s="111"/>
      <c r="C16" s="3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2"/>
      <c r="Q16" s="469"/>
      <c r="R16" s="111" t="s">
        <v>128</v>
      </c>
      <c r="S16" s="29"/>
      <c r="T16" s="39"/>
      <c r="U16" s="12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5"/>
      <c r="AH16" s="181"/>
      <c r="AI16" s="181"/>
      <c r="AJ16" s="181"/>
      <c r="AK16" s="181"/>
      <c r="AL16" s="181"/>
      <c r="AM16" s="181"/>
      <c r="AN16" s="181"/>
    </row>
    <row r="17" spans="1:40" x14ac:dyDescent="0.2">
      <c r="A17" s="485" t="s">
        <v>129</v>
      </c>
      <c r="B17" s="572"/>
      <c r="C17" s="316" t="s">
        <v>130</v>
      </c>
      <c r="D17" s="105">
        <f t="shared" ref="D17:O17" si="9">+D7*$B$17</f>
        <v>0</v>
      </c>
      <c r="E17" s="105">
        <f t="shared" si="9"/>
        <v>0</v>
      </c>
      <c r="F17" s="105">
        <f t="shared" si="9"/>
        <v>0</v>
      </c>
      <c r="G17" s="105">
        <f t="shared" si="9"/>
        <v>0</v>
      </c>
      <c r="H17" s="105">
        <f t="shared" si="9"/>
        <v>0</v>
      </c>
      <c r="I17" s="105">
        <f t="shared" si="9"/>
        <v>0</v>
      </c>
      <c r="J17" s="105">
        <f t="shared" si="9"/>
        <v>0</v>
      </c>
      <c r="K17" s="105">
        <f t="shared" si="9"/>
        <v>0</v>
      </c>
      <c r="L17" s="105">
        <f t="shared" si="9"/>
        <v>0</v>
      </c>
      <c r="M17" s="105">
        <f t="shared" si="9"/>
        <v>0</v>
      </c>
      <c r="N17" s="105">
        <f t="shared" si="9"/>
        <v>0</v>
      </c>
      <c r="O17" s="105">
        <f t="shared" si="9"/>
        <v>0</v>
      </c>
      <c r="P17" s="108">
        <f>SUM(C17:O17)</f>
        <v>0</v>
      </c>
      <c r="Q17" s="328"/>
      <c r="R17" s="485" t="s">
        <v>129</v>
      </c>
      <c r="S17" s="578"/>
      <c r="T17" s="380" t="s">
        <v>130</v>
      </c>
      <c r="U17" s="105">
        <f t="shared" ref="U17:AF17" si="10">+U7*$B$17</f>
        <v>0</v>
      </c>
      <c r="V17" s="105">
        <f t="shared" si="10"/>
        <v>0</v>
      </c>
      <c r="W17" s="105">
        <f t="shared" si="10"/>
        <v>0</v>
      </c>
      <c r="X17" s="105">
        <f t="shared" si="10"/>
        <v>0</v>
      </c>
      <c r="Y17" s="105">
        <f t="shared" si="10"/>
        <v>0</v>
      </c>
      <c r="Z17" s="105">
        <f t="shared" si="10"/>
        <v>0</v>
      </c>
      <c r="AA17" s="105">
        <f t="shared" si="10"/>
        <v>0</v>
      </c>
      <c r="AB17" s="105">
        <f t="shared" si="10"/>
        <v>0</v>
      </c>
      <c r="AC17" s="105">
        <f t="shared" si="10"/>
        <v>0</v>
      </c>
      <c r="AD17" s="105">
        <f t="shared" si="10"/>
        <v>0</v>
      </c>
      <c r="AE17" s="105">
        <f t="shared" si="10"/>
        <v>0</v>
      </c>
      <c r="AF17" s="105">
        <f t="shared" si="10"/>
        <v>0</v>
      </c>
      <c r="AG17" s="108">
        <f>SUM(T17:AF17)</f>
        <v>0</v>
      </c>
      <c r="AH17" s="182"/>
      <c r="AI17" s="182"/>
      <c r="AJ17" s="182"/>
      <c r="AK17" s="182"/>
      <c r="AL17" s="182"/>
      <c r="AM17" s="182"/>
      <c r="AN17" s="182"/>
    </row>
    <row r="18" spans="1:40" x14ac:dyDescent="0.2">
      <c r="A18" s="484" t="s">
        <v>131</v>
      </c>
      <c r="B18" s="26"/>
      <c r="C18" s="26"/>
      <c r="D18" s="106">
        <f t="shared" ref="D18:P18" si="11">SUM(D17:D17)</f>
        <v>0</v>
      </c>
      <c r="E18" s="106">
        <f t="shared" si="11"/>
        <v>0</v>
      </c>
      <c r="F18" s="106">
        <f t="shared" si="11"/>
        <v>0</v>
      </c>
      <c r="G18" s="106">
        <f t="shared" si="11"/>
        <v>0</v>
      </c>
      <c r="H18" s="106">
        <f t="shared" si="11"/>
        <v>0</v>
      </c>
      <c r="I18" s="106">
        <f t="shared" si="11"/>
        <v>0</v>
      </c>
      <c r="J18" s="106">
        <f t="shared" si="11"/>
        <v>0</v>
      </c>
      <c r="K18" s="106">
        <f t="shared" si="11"/>
        <v>0</v>
      </c>
      <c r="L18" s="106">
        <f t="shared" si="11"/>
        <v>0</v>
      </c>
      <c r="M18" s="106">
        <f t="shared" si="11"/>
        <v>0</v>
      </c>
      <c r="N18" s="106">
        <f t="shared" si="11"/>
        <v>0</v>
      </c>
      <c r="O18" s="106">
        <f t="shared" si="11"/>
        <v>0</v>
      </c>
      <c r="P18" s="108">
        <f t="shared" si="11"/>
        <v>0</v>
      </c>
      <c r="Q18" s="328"/>
      <c r="R18" s="484" t="s">
        <v>131</v>
      </c>
      <c r="S18" s="26"/>
      <c r="T18" s="26"/>
      <c r="U18" s="106">
        <f t="shared" ref="U18:AG18" si="12">SUM(U17:U17)</f>
        <v>0</v>
      </c>
      <c r="V18" s="106">
        <f t="shared" si="12"/>
        <v>0</v>
      </c>
      <c r="W18" s="106">
        <f t="shared" si="12"/>
        <v>0</v>
      </c>
      <c r="X18" s="106">
        <f t="shared" si="12"/>
        <v>0</v>
      </c>
      <c r="Y18" s="106">
        <f t="shared" si="12"/>
        <v>0</v>
      </c>
      <c r="Z18" s="106">
        <f t="shared" si="12"/>
        <v>0</v>
      </c>
      <c r="AA18" s="106">
        <f t="shared" si="12"/>
        <v>0</v>
      </c>
      <c r="AB18" s="106">
        <f t="shared" si="12"/>
        <v>0</v>
      </c>
      <c r="AC18" s="106">
        <f t="shared" si="12"/>
        <v>0</v>
      </c>
      <c r="AD18" s="106">
        <f t="shared" si="12"/>
        <v>0</v>
      </c>
      <c r="AE18" s="106">
        <f t="shared" si="12"/>
        <v>0</v>
      </c>
      <c r="AF18" s="106">
        <f t="shared" si="12"/>
        <v>0</v>
      </c>
      <c r="AG18" s="108">
        <f t="shared" si="12"/>
        <v>0</v>
      </c>
      <c r="AH18" s="182"/>
      <c r="AI18" s="182"/>
      <c r="AJ18" s="182"/>
      <c r="AK18" s="182"/>
      <c r="AL18" s="182"/>
      <c r="AM18" s="182"/>
      <c r="AN18" s="182"/>
    </row>
    <row r="19" spans="1:40" x14ac:dyDescent="0.2">
      <c r="A19" s="500" t="s">
        <v>132</v>
      </c>
      <c r="B19" s="93"/>
      <c r="C19" s="9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62"/>
      <c r="Q19" s="328"/>
      <c r="R19" s="486" t="s">
        <v>132</v>
      </c>
      <c r="S19" s="68"/>
      <c r="T19" s="69"/>
      <c r="U19" s="70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62"/>
      <c r="AH19" s="182"/>
      <c r="AI19" s="182"/>
      <c r="AJ19" s="182"/>
      <c r="AK19" s="182"/>
      <c r="AL19" s="182"/>
      <c r="AM19" s="182"/>
      <c r="AN19" s="182"/>
    </row>
    <row r="20" spans="1:40" x14ac:dyDescent="0.2">
      <c r="A20" s="501" t="str">
        <f>'Cashflow - Yr1+Yr2'!A20</f>
        <v xml:space="preserve">Owner's draw </v>
      </c>
      <c r="B20" s="579">
        <f>'Cashflow - Yr1+Yr2'!B20</f>
        <v>0</v>
      </c>
      <c r="C20" s="579">
        <f>'Cashflow - Yr1+Yr2'!C20</f>
        <v>0</v>
      </c>
      <c r="D20" s="193">
        <f>'Cashflow - Yr1+Yr2'!D20</f>
        <v>0</v>
      </c>
      <c r="E20" s="193">
        <f>'Cashflow - Yr1+Yr2'!E20</f>
        <v>0</v>
      </c>
      <c r="F20" s="193">
        <f>'Cashflow - Yr1+Yr2'!F20</f>
        <v>0</v>
      </c>
      <c r="G20" s="193">
        <f>'Cashflow - Yr1+Yr2'!G20</f>
        <v>0</v>
      </c>
      <c r="H20" s="193">
        <f>'Cashflow - Yr1+Yr2'!H20</f>
        <v>0</v>
      </c>
      <c r="I20" s="193">
        <f>'Cashflow - Yr1+Yr2'!I20</f>
        <v>0</v>
      </c>
      <c r="J20" s="193">
        <f>'Cashflow - Yr1+Yr2'!J20</f>
        <v>0</v>
      </c>
      <c r="K20" s="193">
        <f>'Cashflow - Yr1+Yr2'!K20</f>
        <v>0</v>
      </c>
      <c r="L20" s="193">
        <f>'Cashflow - Yr1+Yr2'!L20</f>
        <v>0</v>
      </c>
      <c r="M20" s="193">
        <f>'Cashflow - Yr1+Yr2'!M20</f>
        <v>0</v>
      </c>
      <c r="N20" s="193">
        <f>'Cashflow - Yr1+Yr2'!N20</f>
        <v>0</v>
      </c>
      <c r="O20" s="193">
        <f>'Cashflow - Yr1+Yr2'!O20</f>
        <v>0</v>
      </c>
      <c r="P20" s="108">
        <f t="shared" ref="P20:P51" si="13">SUM(C20:O20)</f>
        <v>0</v>
      </c>
      <c r="Q20" s="468"/>
      <c r="R20" s="501" t="str">
        <f>'Cashflow - Yr1+Yr2'!R20</f>
        <v xml:space="preserve">Owner's draw </v>
      </c>
      <c r="S20" s="579">
        <f>'Cashflow - Yr1+Yr2'!S20</f>
        <v>0</v>
      </c>
      <c r="T20" s="579">
        <f>'Cashflow - Yr1+Yr2'!T20</f>
        <v>0</v>
      </c>
      <c r="U20" s="193">
        <f>'Cashflow - Yr1+Yr2'!U20</f>
        <v>0</v>
      </c>
      <c r="V20" s="193">
        <f>'Cashflow - Yr1+Yr2'!V20</f>
        <v>0</v>
      </c>
      <c r="W20" s="193">
        <f>'Cashflow - Yr1+Yr2'!W20</f>
        <v>0</v>
      </c>
      <c r="X20" s="193">
        <f>'Cashflow - Yr1+Yr2'!X20</f>
        <v>0</v>
      </c>
      <c r="Y20" s="193">
        <f>'Cashflow - Yr1+Yr2'!Y20</f>
        <v>0</v>
      </c>
      <c r="Z20" s="193">
        <f>'Cashflow - Yr1+Yr2'!Z20</f>
        <v>0</v>
      </c>
      <c r="AA20" s="193">
        <f>'Cashflow - Yr1+Yr2'!AA20</f>
        <v>0</v>
      </c>
      <c r="AB20" s="193">
        <f>'Cashflow - Yr1+Yr2'!AB20</f>
        <v>0</v>
      </c>
      <c r="AC20" s="193">
        <f>'Cashflow - Yr1+Yr2'!AC20</f>
        <v>0</v>
      </c>
      <c r="AD20" s="193">
        <f>'Cashflow - Yr1+Yr2'!AD20</f>
        <v>0</v>
      </c>
      <c r="AE20" s="193">
        <f>'Cashflow - Yr1+Yr2'!AE20</f>
        <v>0</v>
      </c>
      <c r="AF20" s="193">
        <f>'Cashflow - Yr1+Yr2'!AF20</f>
        <v>0</v>
      </c>
      <c r="AG20" s="108">
        <f t="shared" ref="AG20:AG51" si="14">SUM(T20:AF20)</f>
        <v>0</v>
      </c>
      <c r="AH20" s="182"/>
      <c r="AI20" s="182"/>
      <c r="AJ20" s="182"/>
      <c r="AK20" s="182"/>
      <c r="AL20" s="182"/>
      <c r="AM20" s="182"/>
      <c r="AN20" s="182"/>
    </row>
    <row r="21" spans="1:40" x14ac:dyDescent="0.2">
      <c r="A21" s="501" t="str">
        <f>'Cashflow - Yr1+Yr2'!A21</f>
        <v xml:space="preserve">Employee's salaries </v>
      </c>
      <c r="B21" s="579">
        <f>'Cashflow - Yr1+Yr2'!B21</f>
        <v>0</v>
      </c>
      <c r="C21" s="579">
        <f>'Cashflow - Yr1+Yr2'!C21</f>
        <v>0</v>
      </c>
      <c r="D21" s="193">
        <f>'Cashflow - Yr1+Yr2'!D21</f>
        <v>0</v>
      </c>
      <c r="E21" s="193">
        <f>'Cashflow - Yr1+Yr2'!E21</f>
        <v>0</v>
      </c>
      <c r="F21" s="193">
        <f>'Cashflow - Yr1+Yr2'!F21</f>
        <v>0</v>
      </c>
      <c r="G21" s="193">
        <f>'Cashflow - Yr1+Yr2'!G21</f>
        <v>0</v>
      </c>
      <c r="H21" s="193">
        <f>'Cashflow - Yr1+Yr2'!H21</f>
        <v>0</v>
      </c>
      <c r="I21" s="193">
        <f>'Cashflow - Yr1+Yr2'!I21</f>
        <v>0</v>
      </c>
      <c r="J21" s="193">
        <f>'Cashflow - Yr1+Yr2'!J21</f>
        <v>0</v>
      </c>
      <c r="K21" s="193">
        <f>'Cashflow - Yr1+Yr2'!K21</f>
        <v>0</v>
      </c>
      <c r="L21" s="193">
        <f>'Cashflow - Yr1+Yr2'!L21</f>
        <v>0</v>
      </c>
      <c r="M21" s="193">
        <f>'Cashflow - Yr1+Yr2'!M21</f>
        <v>0</v>
      </c>
      <c r="N21" s="193">
        <f>'Cashflow - Yr1+Yr2'!N21</f>
        <v>0</v>
      </c>
      <c r="O21" s="193">
        <f>'Cashflow - Yr1+Yr2'!O21</f>
        <v>0</v>
      </c>
      <c r="P21" s="108">
        <f t="shared" si="13"/>
        <v>0</v>
      </c>
      <c r="Q21" s="468"/>
      <c r="R21" s="501" t="str">
        <f>'Cashflow - Yr1+Yr2'!R21</f>
        <v xml:space="preserve">Employee's salaries </v>
      </c>
      <c r="S21" s="579">
        <f>'Cashflow - Yr1+Yr2'!S21</f>
        <v>0</v>
      </c>
      <c r="T21" s="579">
        <f>'Cashflow - Yr1+Yr2'!T21</f>
        <v>0</v>
      </c>
      <c r="U21" s="193">
        <f>'Cashflow - Yr1+Yr2'!U21</f>
        <v>0</v>
      </c>
      <c r="V21" s="193">
        <f>'Cashflow - Yr1+Yr2'!V21</f>
        <v>0</v>
      </c>
      <c r="W21" s="193">
        <f>'Cashflow - Yr1+Yr2'!W21</f>
        <v>0</v>
      </c>
      <c r="X21" s="193">
        <f>'Cashflow - Yr1+Yr2'!X21</f>
        <v>0</v>
      </c>
      <c r="Y21" s="193">
        <f>'Cashflow - Yr1+Yr2'!Y21</f>
        <v>0</v>
      </c>
      <c r="Z21" s="193">
        <f>'Cashflow - Yr1+Yr2'!Z21</f>
        <v>0</v>
      </c>
      <c r="AA21" s="193">
        <f>'Cashflow - Yr1+Yr2'!AA21</f>
        <v>0</v>
      </c>
      <c r="AB21" s="193">
        <f>'Cashflow - Yr1+Yr2'!AB21</f>
        <v>0</v>
      </c>
      <c r="AC21" s="193">
        <f>'Cashflow - Yr1+Yr2'!AC21</f>
        <v>0</v>
      </c>
      <c r="AD21" s="193">
        <f>'Cashflow - Yr1+Yr2'!AD21</f>
        <v>0</v>
      </c>
      <c r="AE21" s="193">
        <f>'Cashflow - Yr1+Yr2'!AE21</f>
        <v>0</v>
      </c>
      <c r="AF21" s="193">
        <f>'Cashflow - Yr1+Yr2'!AF21</f>
        <v>0</v>
      </c>
      <c r="AG21" s="108">
        <f t="shared" si="14"/>
        <v>0</v>
      </c>
      <c r="AH21" s="182"/>
      <c r="AI21" s="182"/>
      <c r="AJ21" s="182"/>
      <c r="AK21" s="182"/>
      <c r="AL21" s="182"/>
      <c r="AM21" s="182"/>
      <c r="AN21" s="182"/>
    </row>
    <row r="22" spans="1:40" x14ac:dyDescent="0.2">
      <c r="A22" s="501" t="str">
        <f>'Cashflow - Yr1+Yr2'!A22</f>
        <v xml:space="preserve">Legal or professional fees </v>
      </c>
      <c r="B22" s="579">
        <f>'Cashflow - Yr1+Yr2'!B22</f>
        <v>0</v>
      </c>
      <c r="C22" s="579">
        <f>'Cashflow - Yr1+Yr2'!C22</f>
        <v>0</v>
      </c>
      <c r="D22" s="193">
        <f>'Cashflow - Yr1+Yr2'!D22</f>
        <v>0</v>
      </c>
      <c r="E22" s="193">
        <f>'Cashflow - Yr1+Yr2'!E22</f>
        <v>0</v>
      </c>
      <c r="F22" s="193">
        <f>'Cashflow - Yr1+Yr2'!F22</f>
        <v>0</v>
      </c>
      <c r="G22" s="193">
        <f>'Cashflow - Yr1+Yr2'!G22</f>
        <v>0</v>
      </c>
      <c r="H22" s="193">
        <f>'Cashflow - Yr1+Yr2'!H22</f>
        <v>0</v>
      </c>
      <c r="I22" s="193">
        <f>'Cashflow - Yr1+Yr2'!I22</f>
        <v>0</v>
      </c>
      <c r="J22" s="193">
        <f>'Cashflow - Yr1+Yr2'!J22</f>
        <v>0</v>
      </c>
      <c r="K22" s="193">
        <f>'Cashflow - Yr1+Yr2'!K22</f>
        <v>0</v>
      </c>
      <c r="L22" s="193">
        <f>'Cashflow - Yr1+Yr2'!L22</f>
        <v>0</v>
      </c>
      <c r="M22" s="193">
        <f>'Cashflow - Yr1+Yr2'!M22</f>
        <v>0</v>
      </c>
      <c r="N22" s="193">
        <f>'Cashflow - Yr1+Yr2'!N22</f>
        <v>0</v>
      </c>
      <c r="O22" s="193">
        <f>'Cashflow - Yr1+Yr2'!O22</f>
        <v>0</v>
      </c>
      <c r="P22" s="108">
        <f t="shared" si="13"/>
        <v>0</v>
      </c>
      <c r="Q22" s="468"/>
      <c r="R22" s="501" t="str">
        <f>'Cashflow - Yr1+Yr2'!R22</f>
        <v xml:space="preserve">Legal or professional fees </v>
      </c>
      <c r="S22" s="579">
        <f>'Cashflow - Yr1+Yr2'!S22</f>
        <v>0</v>
      </c>
      <c r="T22" s="579">
        <f>'Cashflow - Yr1+Yr2'!T22</f>
        <v>0</v>
      </c>
      <c r="U22" s="193">
        <f>'Cashflow - Yr1+Yr2'!U22</f>
        <v>0</v>
      </c>
      <c r="V22" s="193">
        <f>'Cashflow - Yr1+Yr2'!V22</f>
        <v>0</v>
      </c>
      <c r="W22" s="193">
        <f>'Cashflow - Yr1+Yr2'!W22</f>
        <v>0</v>
      </c>
      <c r="X22" s="193">
        <f>'Cashflow - Yr1+Yr2'!X22</f>
        <v>0</v>
      </c>
      <c r="Y22" s="193">
        <f>'Cashflow - Yr1+Yr2'!Y22</f>
        <v>0</v>
      </c>
      <c r="Z22" s="193">
        <f>'Cashflow - Yr1+Yr2'!Z22</f>
        <v>0</v>
      </c>
      <c r="AA22" s="193">
        <f>'Cashflow - Yr1+Yr2'!AA22</f>
        <v>0</v>
      </c>
      <c r="AB22" s="193">
        <f>'Cashflow - Yr1+Yr2'!AB22</f>
        <v>0</v>
      </c>
      <c r="AC22" s="193">
        <f>'Cashflow - Yr1+Yr2'!AC22</f>
        <v>0</v>
      </c>
      <c r="AD22" s="193">
        <f>'Cashflow - Yr1+Yr2'!AD22</f>
        <v>0</v>
      </c>
      <c r="AE22" s="193">
        <f>'Cashflow - Yr1+Yr2'!AE22</f>
        <v>0</v>
      </c>
      <c r="AF22" s="193">
        <f>'Cashflow - Yr1+Yr2'!AF22</f>
        <v>0</v>
      </c>
      <c r="AG22" s="108">
        <f t="shared" si="14"/>
        <v>0</v>
      </c>
      <c r="AH22" s="182"/>
      <c r="AI22" s="182"/>
      <c r="AJ22" s="182"/>
      <c r="AK22" s="182"/>
      <c r="AL22" s="182"/>
      <c r="AM22" s="182"/>
      <c r="AN22" s="182"/>
    </row>
    <row r="23" spans="1:40" x14ac:dyDescent="0.2">
      <c r="A23" s="583" t="str">
        <f>'Cashflow - Yr1+Yr2'!A23</f>
        <v>Accounting</v>
      </c>
      <c r="B23" s="579">
        <f>'Cashflow - Yr1+Yr2'!B23</f>
        <v>0</v>
      </c>
      <c r="C23" s="579">
        <f>'Cashflow - Yr1+Yr2'!C23</f>
        <v>0</v>
      </c>
      <c r="D23" s="193">
        <f>'Cashflow - Yr1+Yr2'!D23</f>
        <v>0</v>
      </c>
      <c r="E23" s="193">
        <f>'Cashflow - Yr1+Yr2'!E23</f>
        <v>0</v>
      </c>
      <c r="F23" s="193">
        <f>'Cashflow - Yr1+Yr2'!F23</f>
        <v>0</v>
      </c>
      <c r="G23" s="193">
        <f>'Cashflow - Yr1+Yr2'!G23</f>
        <v>0</v>
      </c>
      <c r="H23" s="193">
        <f>'Cashflow - Yr1+Yr2'!H23</f>
        <v>0</v>
      </c>
      <c r="I23" s="193">
        <f>'Cashflow - Yr1+Yr2'!I23</f>
        <v>0</v>
      </c>
      <c r="J23" s="193">
        <f>'Cashflow - Yr1+Yr2'!J23</f>
        <v>0</v>
      </c>
      <c r="K23" s="193">
        <f>'Cashflow - Yr1+Yr2'!K23</f>
        <v>0</v>
      </c>
      <c r="L23" s="193">
        <f>'Cashflow - Yr1+Yr2'!L23</f>
        <v>0</v>
      </c>
      <c r="M23" s="193">
        <f>'Cashflow - Yr1+Yr2'!M23</f>
        <v>0</v>
      </c>
      <c r="N23" s="193">
        <f>'Cashflow - Yr1+Yr2'!N23</f>
        <v>0</v>
      </c>
      <c r="O23" s="193">
        <f>'Cashflow - Yr1+Yr2'!O23</f>
        <v>0</v>
      </c>
      <c r="P23" s="108">
        <f t="shared" si="13"/>
        <v>0</v>
      </c>
      <c r="Q23" s="468"/>
      <c r="R23" s="501" t="str">
        <f>'Cashflow - Yr1+Yr2'!R23</f>
        <v>Accounting</v>
      </c>
      <c r="S23" s="579">
        <f>'Cashflow - Yr1+Yr2'!S23</f>
        <v>0</v>
      </c>
      <c r="T23" s="579">
        <f>'Cashflow - Yr1+Yr2'!T23</f>
        <v>0</v>
      </c>
      <c r="U23" s="193">
        <f>'Cashflow - Yr1+Yr2'!U23</f>
        <v>0</v>
      </c>
      <c r="V23" s="193">
        <f>'Cashflow - Yr1+Yr2'!V23</f>
        <v>0</v>
      </c>
      <c r="W23" s="193">
        <f>'Cashflow - Yr1+Yr2'!W23</f>
        <v>0</v>
      </c>
      <c r="X23" s="193">
        <f>'Cashflow - Yr1+Yr2'!X23</f>
        <v>0</v>
      </c>
      <c r="Y23" s="193">
        <f>'Cashflow - Yr1+Yr2'!Y23</f>
        <v>0</v>
      </c>
      <c r="Z23" s="193">
        <f>'Cashflow - Yr1+Yr2'!Z23</f>
        <v>0</v>
      </c>
      <c r="AA23" s="193">
        <f>'Cashflow - Yr1+Yr2'!AA23</f>
        <v>0</v>
      </c>
      <c r="AB23" s="193">
        <f>'Cashflow - Yr1+Yr2'!AB23</f>
        <v>0</v>
      </c>
      <c r="AC23" s="193">
        <f>'Cashflow - Yr1+Yr2'!AC23</f>
        <v>0</v>
      </c>
      <c r="AD23" s="193">
        <f>'Cashflow - Yr1+Yr2'!AD23</f>
        <v>0</v>
      </c>
      <c r="AE23" s="193">
        <f>'Cashflow - Yr1+Yr2'!AE23</f>
        <v>0</v>
      </c>
      <c r="AF23" s="193">
        <f>'Cashflow - Yr1+Yr2'!AF23</f>
        <v>0</v>
      </c>
      <c r="AG23" s="108">
        <f t="shared" si="14"/>
        <v>0</v>
      </c>
      <c r="AH23" s="182"/>
      <c r="AI23" s="182"/>
      <c r="AJ23" s="182"/>
      <c r="AK23" s="182"/>
      <c r="AL23" s="182"/>
      <c r="AM23" s="182"/>
      <c r="AN23" s="182"/>
    </row>
    <row r="24" spans="1:40" x14ac:dyDescent="0.2">
      <c r="A24" s="583" t="str">
        <f>'Cashflow - Yr1+Yr2'!A24</f>
        <v xml:space="preserve">Promotions and advertising </v>
      </c>
      <c r="B24" s="579">
        <f>'Cashflow - Yr1+Yr2'!B24</f>
        <v>0</v>
      </c>
      <c r="C24" s="579">
        <f>'Cashflow - Yr1+Yr2'!C24</f>
        <v>0</v>
      </c>
      <c r="D24" s="193">
        <f>'Cashflow - Yr1+Yr2'!D24</f>
        <v>0</v>
      </c>
      <c r="E24" s="193">
        <f>'Cashflow - Yr1+Yr2'!E24</f>
        <v>0</v>
      </c>
      <c r="F24" s="193">
        <f>'Cashflow - Yr1+Yr2'!F24</f>
        <v>0</v>
      </c>
      <c r="G24" s="193">
        <f>'Cashflow - Yr1+Yr2'!G24</f>
        <v>0</v>
      </c>
      <c r="H24" s="193">
        <f>'Cashflow - Yr1+Yr2'!H24</f>
        <v>0</v>
      </c>
      <c r="I24" s="193">
        <f>'Cashflow - Yr1+Yr2'!I24</f>
        <v>0</v>
      </c>
      <c r="J24" s="193">
        <f>'Cashflow - Yr1+Yr2'!J24</f>
        <v>0</v>
      </c>
      <c r="K24" s="193">
        <f>'Cashflow - Yr1+Yr2'!K24</f>
        <v>0</v>
      </c>
      <c r="L24" s="193">
        <f>'Cashflow - Yr1+Yr2'!L24</f>
        <v>0</v>
      </c>
      <c r="M24" s="193">
        <f>'Cashflow - Yr1+Yr2'!M24</f>
        <v>0</v>
      </c>
      <c r="N24" s="193">
        <f>'Cashflow - Yr1+Yr2'!N24</f>
        <v>0</v>
      </c>
      <c r="O24" s="193">
        <f>'Cashflow - Yr1+Yr2'!O24</f>
        <v>0</v>
      </c>
      <c r="P24" s="108">
        <f t="shared" si="13"/>
        <v>0</v>
      </c>
      <c r="Q24" s="328"/>
      <c r="R24" s="501" t="str">
        <f>'Cashflow - Yr1+Yr2'!R24</f>
        <v xml:space="preserve">Promotions and advertising </v>
      </c>
      <c r="S24" s="579">
        <f>'Cashflow - Yr1+Yr2'!S24</f>
        <v>0</v>
      </c>
      <c r="T24" s="579">
        <f>'Cashflow - Yr1+Yr2'!T24</f>
        <v>0</v>
      </c>
      <c r="U24" s="193">
        <f>'Cashflow - Yr1+Yr2'!U24</f>
        <v>0</v>
      </c>
      <c r="V24" s="193">
        <f>'Cashflow - Yr1+Yr2'!V24</f>
        <v>0</v>
      </c>
      <c r="W24" s="193">
        <f>'Cashflow - Yr1+Yr2'!W24</f>
        <v>0</v>
      </c>
      <c r="X24" s="193">
        <f>'Cashflow - Yr1+Yr2'!X24</f>
        <v>0</v>
      </c>
      <c r="Y24" s="193">
        <f>'Cashflow - Yr1+Yr2'!Y24</f>
        <v>0</v>
      </c>
      <c r="Z24" s="193">
        <f>'Cashflow - Yr1+Yr2'!Z24</f>
        <v>0</v>
      </c>
      <c r="AA24" s="193">
        <f>'Cashflow - Yr1+Yr2'!AA24</f>
        <v>0</v>
      </c>
      <c r="AB24" s="193">
        <f>'Cashflow - Yr1+Yr2'!AB24</f>
        <v>0</v>
      </c>
      <c r="AC24" s="193">
        <f>'Cashflow - Yr1+Yr2'!AC24</f>
        <v>0</v>
      </c>
      <c r="AD24" s="193">
        <f>'Cashflow - Yr1+Yr2'!AD24</f>
        <v>0</v>
      </c>
      <c r="AE24" s="193">
        <f>'Cashflow - Yr1+Yr2'!AE24</f>
        <v>0</v>
      </c>
      <c r="AF24" s="193">
        <f>'Cashflow - Yr1+Yr2'!AF24</f>
        <v>0</v>
      </c>
      <c r="AG24" s="108">
        <f t="shared" si="14"/>
        <v>0</v>
      </c>
      <c r="AH24" s="182"/>
      <c r="AI24" s="182"/>
      <c r="AJ24" s="182"/>
      <c r="AK24" s="182"/>
      <c r="AL24" s="182"/>
      <c r="AM24" s="182"/>
      <c r="AN24" s="182"/>
    </row>
    <row r="25" spans="1:40" x14ac:dyDescent="0.2">
      <c r="A25" s="502" t="str">
        <f>'Cashflow - Yr1+Yr2'!A25</f>
        <v xml:space="preserve">Adwords or social media budget </v>
      </c>
      <c r="B25" s="579">
        <f>'Cashflow - Yr1+Yr2'!B25</f>
        <v>0</v>
      </c>
      <c r="C25" s="579">
        <f>'Cashflow - Yr1+Yr2'!C25</f>
        <v>0</v>
      </c>
      <c r="D25" s="193">
        <f>'Cashflow - Yr1+Yr2'!D25</f>
        <v>0</v>
      </c>
      <c r="E25" s="193">
        <f>'Cashflow - Yr1+Yr2'!E25</f>
        <v>0</v>
      </c>
      <c r="F25" s="193">
        <f>'Cashflow - Yr1+Yr2'!F25</f>
        <v>0</v>
      </c>
      <c r="G25" s="193">
        <f>'Cashflow - Yr1+Yr2'!G25</f>
        <v>0</v>
      </c>
      <c r="H25" s="193">
        <f>'Cashflow - Yr1+Yr2'!H25</f>
        <v>0</v>
      </c>
      <c r="I25" s="193">
        <f>'Cashflow - Yr1+Yr2'!I25</f>
        <v>0</v>
      </c>
      <c r="J25" s="193">
        <f>'Cashflow - Yr1+Yr2'!J25</f>
        <v>0</v>
      </c>
      <c r="K25" s="193">
        <f>'Cashflow - Yr1+Yr2'!K25</f>
        <v>0</v>
      </c>
      <c r="L25" s="193">
        <f>'Cashflow - Yr1+Yr2'!L25</f>
        <v>0</v>
      </c>
      <c r="M25" s="193">
        <f>'Cashflow - Yr1+Yr2'!M25</f>
        <v>0</v>
      </c>
      <c r="N25" s="193">
        <f>'Cashflow - Yr1+Yr2'!N25</f>
        <v>0</v>
      </c>
      <c r="O25" s="193">
        <f>'Cashflow - Yr1+Yr2'!O25</f>
        <v>0</v>
      </c>
      <c r="P25" s="108">
        <f t="shared" si="13"/>
        <v>0</v>
      </c>
      <c r="Q25" s="468"/>
      <c r="R25" s="501" t="str">
        <f>'Cashflow - Yr1+Yr2'!R25</f>
        <v xml:space="preserve">Adwords or social media budget </v>
      </c>
      <c r="S25" s="579">
        <f>'Cashflow - Yr1+Yr2'!S25</f>
        <v>0</v>
      </c>
      <c r="T25" s="579">
        <f>'Cashflow - Yr1+Yr2'!T25</f>
        <v>0</v>
      </c>
      <c r="U25" s="193">
        <f>'Cashflow - Yr1+Yr2'!U25</f>
        <v>0</v>
      </c>
      <c r="V25" s="193">
        <f>'Cashflow - Yr1+Yr2'!V25</f>
        <v>0</v>
      </c>
      <c r="W25" s="193">
        <f>'Cashflow - Yr1+Yr2'!W25</f>
        <v>0</v>
      </c>
      <c r="X25" s="193">
        <f>'Cashflow - Yr1+Yr2'!X25</f>
        <v>0</v>
      </c>
      <c r="Y25" s="193">
        <f>'Cashflow - Yr1+Yr2'!Y25</f>
        <v>0</v>
      </c>
      <c r="Z25" s="193">
        <f>'Cashflow - Yr1+Yr2'!Z25</f>
        <v>0</v>
      </c>
      <c r="AA25" s="193">
        <f>'Cashflow - Yr1+Yr2'!AA25</f>
        <v>0</v>
      </c>
      <c r="AB25" s="193">
        <f>'Cashflow - Yr1+Yr2'!AB25</f>
        <v>0</v>
      </c>
      <c r="AC25" s="193">
        <f>'Cashflow - Yr1+Yr2'!AC25</f>
        <v>0</v>
      </c>
      <c r="AD25" s="193">
        <f>'Cashflow - Yr1+Yr2'!AD25</f>
        <v>0</v>
      </c>
      <c r="AE25" s="193">
        <f>'Cashflow - Yr1+Yr2'!AE25</f>
        <v>0</v>
      </c>
      <c r="AF25" s="193">
        <f>'Cashflow - Yr1+Yr2'!AF25</f>
        <v>0</v>
      </c>
      <c r="AG25" s="108">
        <f t="shared" si="14"/>
        <v>0</v>
      </c>
      <c r="AH25" s="182"/>
      <c r="AI25" s="182"/>
      <c r="AJ25" s="182"/>
      <c r="AK25" s="182"/>
      <c r="AL25" s="182"/>
      <c r="AM25" s="182"/>
      <c r="AN25" s="182"/>
    </row>
    <row r="26" spans="1:40" x14ac:dyDescent="0.2">
      <c r="A26" s="502" t="str">
        <f>'Cashflow - Yr1+Yr2'!A26</f>
        <v>Supplies</v>
      </c>
      <c r="B26" s="579">
        <f>'Cashflow - Yr1+Yr2'!B26</f>
        <v>0</v>
      </c>
      <c r="C26" s="579">
        <f>'Cashflow - Yr1+Yr2'!C26</f>
        <v>0</v>
      </c>
      <c r="D26" s="193">
        <f>'Cashflow - Yr1+Yr2'!D26</f>
        <v>0</v>
      </c>
      <c r="E26" s="193">
        <f>'Cashflow - Yr1+Yr2'!E26</f>
        <v>0</v>
      </c>
      <c r="F26" s="193">
        <f>'Cashflow - Yr1+Yr2'!F26</f>
        <v>0</v>
      </c>
      <c r="G26" s="193">
        <f>'Cashflow - Yr1+Yr2'!G26</f>
        <v>0</v>
      </c>
      <c r="H26" s="193">
        <f>'Cashflow - Yr1+Yr2'!H26</f>
        <v>0</v>
      </c>
      <c r="I26" s="193">
        <f>'Cashflow - Yr1+Yr2'!I26</f>
        <v>0</v>
      </c>
      <c r="J26" s="193">
        <f>'Cashflow - Yr1+Yr2'!J26</f>
        <v>0</v>
      </c>
      <c r="K26" s="193">
        <f>'Cashflow - Yr1+Yr2'!K26</f>
        <v>0</v>
      </c>
      <c r="L26" s="193">
        <f>'Cashflow - Yr1+Yr2'!L26</f>
        <v>0</v>
      </c>
      <c r="M26" s="193">
        <f>'Cashflow - Yr1+Yr2'!M26</f>
        <v>0</v>
      </c>
      <c r="N26" s="193">
        <f>'Cashflow - Yr1+Yr2'!N26</f>
        <v>0</v>
      </c>
      <c r="O26" s="193">
        <f>'Cashflow - Yr1+Yr2'!O26</f>
        <v>0</v>
      </c>
      <c r="P26" s="108">
        <f t="shared" si="13"/>
        <v>0</v>
      </c>
      <c r="Q26" s="468"/>
      <c r="R26" s="501" t="str">
        <f>'Cashflow - Yr1+Yr2'!R26</f>
        <v>Supplies</v>
      </c>
      <c r="S26" s="579">
        <f>'Cashflow - Yr1+Yr2'!S26</f>
        <v>0</v>
      </c>
      <c r="T26" s="579">
        <f>'Cashflow - Yr1+Yr2'!T26</f>
        <v>0</v>
      </c>
      <c r="U26" s="193">
        <f>'Cashflow - Yr1+Yr2'!U26</f>
        <v>0</v>
      </c>
      <c r="V26" s="193">
        <f>'Cashflow - Yr1+Yr2'!V26</f>
        <v>0</v>
      </c>
      <c r="W26" s="193">
        <f>'Cashflow - Yr1+Yr2'!W26</f>
        <v>0</v>
      </c>
      <c r="X26" s="193">
        <f>'Cashflow - Yr1+Yr2'!X26</f>
        <v>0</v>
      </c>
      <c r="Y26" s="193">
        <f>'Cashflow - Yr1+Yr2'!Y26</f>
        <v>0</v>
      </c>
      <c r="Z26" s="193">
        <f>'Cashflow - Yr1+Yr2'!Z26</f>
        <v>0</v>
      </c>
      <c r="AA26" s="193">
        <f>'Cashflow - Yr1+Yr2'!AA26</f>
        <v>0</v>
      </c>
      <c r="AB26" s="193">
        <f>'Cashflow - Yr1+Yr2'!AB26</f>
        <v>0</v>
      </c>
      <c r="AC26" s="193">
        <f>'Cashflow - Yr1+Yr2'!AC26</f>
        <v>0</v>
      </c>
      <c r="AD26" s="193">
        <f>'Cashflow - Yr1+Yr2'!AD26</f>
        <v>0</v>
      </c>
      <c r="AE26" s="193">
        <f>'Cashflow - Yr1+Yr2'!AE26</f>
        <v>0</v>
      </c>
      <c r="AF26" s="193">
        <f>'Cashflow - Yr1+Yr2'!AF26</f>
        <v>0</v>
      </c>
      <c r="AG26" s="108">
        <f t="shared" si="14"/>
        <v>0</v>
      </c>
      <c r="AH26" s="182"/>
      <c r="AI26" s="182"/>
      <c r="AJ26" s="182"/>
      <c r="AK26" s="182"/>
      <c r="AL26" s="182"/>
      <c r="AM26" s="182"/>
      <c r="AN26" s="182"/>
    </row>
    <row r="27" spans="1:40" x14ac:dyDescent="0.2">
      <c r="A27" s="583" t="str">
        <f>'Cashflow - Yr1+Yr2'!A27</f>
        <v>Utilities</v>
      </c>
      <c r="B27" s="579">
        <f>'Cashflow - Yr1+Yr2'!B27</f>
        <v>0</v>
      </c>
      <c r="C27" s="579">
        <f>'Cashflow - Yr1+Yr2'!C27</f>
        <v>0</v>
      </c>
      <c r="D27" s="193">
        <f>'Cashflow - Yr1+Yr2'!D27</f>
        <v>0</v>
      </c>
      <c r="E27" s="193">
        <f>'Cashflow - Yr1+Yr2'!E27</f>
        <v>0</v>
      </c>
      <c r="F27" s="193">
        <f>'Cashflow - Yr1+Yr2'!F27</f>
        <v>0</v>
      </c>
      <c r="G27" s="193">
        <f>'Cashflow - Yr1+Yr2'!G27</f>
        <v>0</v>
      </c>
      <c r="H27" s="193">
        <f>'Cashflow - Yr1+Yr2'!H27</f>
        <v>0</v>
      </c>
      <c r="I27" s="193">
        <f>'Cashflow - Yr1+Yr2'!I27</f>
        <v>0</v>
      </c>
      <c r="J27" s="193">
        <f>'Cashflow - Yr1+Yr2'!J27</f>
        <v>0</v>
      </c>
      <c r="K27" s="193">
        <f>'Cashflow - Yr1+Yr2'!K27</f>
        <v>0</v>
      </c>
      <c r="L27" s="193">
        <f>'Cashflow - Yr1+Yr2'!L27</f>
        <v>0</v>
      </c>
      <c r="M27" s="193">
        <f>'Cashflow - Yr1+Yr2'!M27</f>
        <v>0</v>
      </c>
      <c r="N27" s="193">
        <f>'Cashflow - Yr1+Yr2'!N27</f>
        <v>0</v>
      </c>
      <c r="O27" s="193">
        <f>'Cashflow - Yr1+Yr2'!O27</f>
        <v>0</v>
      </c>
      <c r="P27" s="108">
        <f t="shared" si="13"/>
        <v>0</v>
      </c>
      <c r="Q27" s="328"/>
      <c r="R27" s="501" t="str">
        <f>'Cashflow - Yr1+Yr2'!R27</f>
        <v>Utilities</v>
      </c>
      <c r="S27" s="579">
        <f>'Cashflow - Yr1+Yr2'!S27</f>
        <v>0</v>
      </c>
      <c r="T27" s="579">
        <f>'Cashflow - Yr1+Yr2'!T27</f>
        <v>0</v>
      </c>
      <c r="U27" s="193">
        <f>'Cashflow - Yr1+Yr2'!U27</f>
        <v>0</v>
      </c>
      <c r="V27" s="193">
        <f>'Cashflow - Yr1+Yr2'!V27</f>
        <v>0</v>
      </c>
      <c r="W27" s="193">
        <f>'Cashflow - Yr1+Yr2'!W27</f>
        <v>0</v>
      </c>
      <c r="X27" s="193">
        <f>'Cashflow - Yr1+Yr2'!X27</f>
        <v>0</v>
      </c>
      <c r="Y27" s="193">
        <f>'Cashflow - Yr1+Yr2'!Y27</f>
        <v>0</v>
      </c>
      <c r="Z27" s="193">
        <f>'Cashflow - Yr1+Yr2'!Z27</f>
        <v>0</v>
      </c>
      <c r="AA27" s="193">
        <f>'Cashflow - Yr1+Yr2'!AA27</f>
        <v>0</v>
      </c>
      <c r="AB27" s="193">
        <f>'Cashflow - Yr1+Yr2'!AB27</f>
        <v>0</v>
      </c>
      <c r="AC27" s="193">
        <f>'Cashflow - Yr1+Yr2'!AC27</f>
        <v>0</v>
      </c>
      <c r="AD27" s="193">
        <f>'Cashflow - Yr1+Yr2'!AD27</f>
        <v>0</v>
      </c>
      <c r="AE27" s="193">
        <f>'Cashflow - Yr1+Yr2'!AE27</f>
        <v>0</v>
      </c>
      <c r="AF27" s="193">
        <f>'Cashflow - Yr1+Yr2'!AF27</f>
        <v>0</v>
      </c>
      <c r="AG27" s="108">
        <f t="shared" si="14"/>
        <v>0</v>
      </c>
      <c r="AH27" s="182"/>
      <c r="AI27" s="182"/>
      <c r="AJ27" s="182"/>
      <c r="AK27" s="182"/>
      <c r="AL27" s="182"/>
      <c r="AM27" s="182"/>
      <c r="AN27" s="182"/>
    </row>
    <row r="28" spans="1:40" x14ac:dyDescent="0.2">
      <c r="A28" s="583" t="str">
        <f>'Cashflow - Yr1+Yr2'!A28</f>
        <v>Insurance (incl. liability and WCB)</v>
      </c>
      <c r="B28" s="579">
        <f>'Cashflow - Yr1+Yr2'!B28</f>
        <v>0</v>
      </c>
      <c r="C28" s="579">
        <f>'Cashflow - Yr1+Yr2'!C28</f>
        <v>0</v>
      </c>
      <c r="D28" s="193">
        <f>'Cashflow - Yr1+Yr2'!D28</f>
        <v>0</v>
      </c>
      <c r="E28" s="193">
        <f>'Cashflow - Yr1+Yr2'!E28</f>
        <v>0</v>
      </c>
      <c r="F28" s="193">
        <f>'Cashflow - Yr1+Yr2'!F28</f>
        <v>0</v>
      </c>
      <c r="G28" s="193">
        <f>'Cashflow - Yr1+Yr2'!G28</f>
        <v>0</v>
      </c>
      <c r="H28" s="193">
        <f>'Cashflow - Yr1+Yr2'!H28</f>
        <v>0</v>
      </c>
      <c r="I28" s="193">
        <f>'Cashflow - Yr1+Yr2'!I28</f>
        <v>0</v>
      </c>
      <c r="J28" s="193">
        <f>'Cashflow - Yr1+Yr2'!J28</f>
        <v>0</v>
      </c>
      <c r="K28" s="193">
        <f>'Cashflow - Yr1+Yr2'!K28</f>
        <v>0</v>
      </c>
      <c r="L28" s="193">
        <f>'Cashflow - Yr1+Yr2'!L28</f>
        <v>0</v>
      </c>
      <c r="M28" s="193">
        <f>'Cashflow - Yr1+Yr2'!M28</f>
        <v>0</v>
      </c>
      <c r="N28" s="193">
        <f>'Cashflow - Yr1+Yr2'!N28</f>
        <v>0</v>
      </c>
      <c r="O28" s="193">
        <f>'Cashflow - Yr1+Yr2'!O28</f>
        <v>0</v>
      </c>
      <c r="P28" s="108">
        <f t="shared" si="13"/>
        <v>0</v>
      </c>
      <c r="Q28" s="328"/>
      <c r="R28" s="501" t="str">
        <f>'Cashflow - Yr1+Yr2'!R28</f>
        <v>Insurance (incl. liability and WCB)</v>
      </c>
      <c r="S28" s="579">
        <f>'Cashflow - Yr1+Yr2'!S28</f>
        <v>0</v>
      </c>
      <c r="T28" s="579">
        <f>'Cashflow - Yr1+Yr2'!T28</f>
        <v>0</v>
      </c>
      <c r="U28" s="193">
        <f>'Cashflow - Yr1+Yr2'!U28</f>
        <v>0</v>
      </c>
      <c r="V28" s="193">
        <f>'Cashflow - Yr1+Yr2'!V28</f>
        <v>0</v>
      </c>
      <c r="W28" s="193">
        <f>'Cashflow - Yr1+Yr2'!W28</f>
        <v>0</v>
      </c>
      <c r="X28" s="193">
        <f>'Cashflow - Yr1+Yr2'!X28</f>
        <v>0</v>
      </c>
      <c r="Y28" s="193">
        <f>'Cashflow - Yr1+Yr2'!Y28</f>
        <v>0</v>
      </c>
      <c r="Z28" s="193">
        <f>'Cashflow - Yr1+Yr2'!Z28</f>
        <v>0</v>
      </c>
      <c r="AA28" s="193">
        <f>'Cashflow - Yr1+Yr2'!AA28</f>
        <v>0</v>
      </c>
      <c r="AB28" s="193">
        <f>'Cashflow - Yr1+Yr2'!AB28</f>
        <v>0</v>
      </c>
      <c r="AC28" s="193">
        <f>'Cashflow - Yr1+Yr2'!AC28</f>
        <v>0</v>
      </c>
      <c r="AD28" s="193">
        <f>'Cashflow - Yr1+Yr2'!AD28</f>
        <v>0</v>
      </c>
      <c r="AE28" s="193">
        <f>'Cashflow - Yr1+Yr2'!AE28</f>
        <v>0</v>
      </c>
      <c r="AF28" s="193">
        <f>'Cashflow - Yr1+Yr2'!AF28</f>
        <v>0</v>
      </c>
      <c r="AG28" s="108">
        <f t="shared" si="14"/>
        <v>0</v>
      </c>
      <c r="AH28" s="182"/>
      <c r="AI28" s="182"/>
      <c r="AJ28" s="182"/>
      <c r="AK28" s="182"/>
      <c r="AL28" s="182"/>
      <c r="AM28" s="182"/>
      <c r="AN28" s="182"/>
    </row>
    <row r="29" spans="1:40" x14ac:dyDescent="0.2">
      <c r="A29" s="501" t="str">
        <f>'Cashflow - Yr1+Yr2'!A29</f>
        <v xml:space="preserve">Bank account fees </v>
      </c>
      <c r="B29" s="579">
        <f>'Cashflow - Yr1+Yr2'!B29</f>
        <v>0</v>
      </c>
      <c r="C29" s="579">
        <f>'Cashflow - Yr1+Yr2'!C29</f>
        <v>0</v>
      </c>
      <c r="D29" s="193">
        <f>'Cashflow - Yr1+Yr2'!D29</f>
        <v>0</v>
      </c>
      <c r="E29" s="193">
        <f>'Cashflow - Yr1+Yr2'!E29</f>
        <v>0</v>
      </c>
      <c r="F29" s="193">
        <f>'Cashflow - Yr1+Yr2'!F29</f>
        <v>0</v>
      </c>
      <c r="G29" s="193">
        <f>'Cashflow - Yr1+Yr2'!G29</f>
        <v>0</v>
      </c>
      <c r="H29" s="193">
        <f>'Cashflow - Yr1+Yr2'!H29</f>
        <v>0</v>
      </c>
      <c r="I29" s="193">
        <f>'Cashflow - Yr1+Yr2'!I29</f>
        <v>0</v>
      </c>
      <c r="J29" s="193">
        <f>'Cashflow - Yr1+Yr2'!J29</f>
        <v>0</v>
      </c>
      <c r="K29" s="193">
        <f>'Cashflow - Yr1+Yr2'!K29</f>
        <v>0</v>
      </c>
      <c r="L29" s="193">
        <f>'Cashflow - Yr1+Yr2'!L29</f>
        <v>0</v>
      </c>
      <c r="M29" s="193">
        <f>'Cashflow - Yr1+Yr2'!M29</f>
        <v>0</v>
      </c>
      <c r="N29" s="193">
        <f>'Cashflow - Yr1+Yr2'!N29</f>
        <v>0</v>
      </c>
      <c r="O29" s="193">
        <f>'Cashflow - Yr1+Yr2'!O29</f>
        <v>0</v>
      </c>
      <c r="P29" s="108">
        <f t="shared" si="13"/>
        <v>0</v>
      </c>
      <c r="Q29" s="328"/>
      <c r="R29" s="501" t="str">
        <f>'Cashflow - Yr1+Yr2'!R29</f>
        <v xml:space="preserve">Bank account fees </v>
      </c>
      <c r="S29" s="579">
        <f>'Cashflow - Yr1+Yr2'!S29</f>
        <v>0</v>
      </c>
      <c r="T29" s="579">
        <f>'Cashflow - Yr1+Yr2'!T29</f>
        <v>0</v>
      </c>
      <c r="U29" s="193">
        <f>'Cashflow - Yr1+Yr2'!U29</f>
        <v>0</v>
      </c>
      <c r="V29" s="193">
        <f>'Cashflow - Yr1+Yr2'!V29</f>
        <v>0</v>
      </c>
      <c r="W29" s="193">
        <f>'Cashflow - Yr1+Yr2'!W29</f>
        <v>0</v>
      </c>
      <c r="X29" s="193">
        <f>'Cashflow - Yr1+Yr2'!X29</f>
        <v>0</v>
      </c>
      <c r="Y29" s="193">
        <f>'Cashflow - Yr1+Yr2'!Y29</f>
        <v>0</v>
      </c>
      <c r="Z29" s="193">
        <f>'Cashflow - Yr1+Yr2'!Z29</f>
        <v>0</v>
      </c>
      <c r="AA29" s="193">
        <f>'Cashflow - Yr1+Yr2'!AA29</f>
        <v>0</v>
      </c>
      <c r="AB29" s="193">
        <f>'Cashflow - Yr1+Yr2'!AB29</f>
        <v>0</v>
      </c>
      <c r="AC29" s="193">
        <f>'Cashflow - Yr1+Yr2'!AC29</f>
        <v>0</v>
      </c>
      <c r="AD29" s="193">
        <f>'Cashflow - Yr1+Yr2'!AD29</f>
        <v>0</v>
      </c>
      <c r="AE29" s="193">
        <f>'Cashflow - Yr1+Yr2'!AE29</f>
        <v>0</v>
      </c>
      <c r="AF29" s="193">
        <f>'Cashflow - Yr1+Yr2'!AF29</f>
        <v>0</v>
      </c>
      <c r="AG29" s="108">
        <f t="shared" si="14"/>
        <v>0</v>
      </c>
      <c r="AH29" s="182"/>
      <c r="AI29" s="182"/>
      <c r="AJ29" s="182"/>
      <c r="AK29" s="182"/>
      <c r="AL29" s="182"/>
      <c r="AM29" s="182"/>
      <c r="AN29" s="182"/>
    </row>
    <row r="30" spans="1:40" x14ac:dyDescent="0.2">
      <c r="A30" s="583" t="str">
        <f>'Cashflow - Yr1+Yr2'!A30</f>
        <v>Rent</v>
      </c>
      <c r="B30" s="579">
        <f>'Cashflow - Yr1+Yr2'!B30</f>
        <v>0</v>
      </c>
      <c r="C30" s="579">
        <f>'Cashflow - Yr1+Yr2'!C30</f>
        <v>0</v>
      </c>
      <c r="D30" s="193">
        <f>'Cashflow - Yr1+Yr2'!D30</f>
        <v>0</v>
      </c>
      <c r="E30" s="193">
        <f>'Cashflow - Yr1+Yr2'!E30</f>
        <v>0</v>
      </c>
      <c r="F30" s="193">
        <f>'Cashflow - Yr1+Yr2'!F30</f>
        <v>0</v>
      </c>
      <c r="G30" s="193">
        <f>'Cashflow - Yr1+Yr2'!G30</f>
        <v>0</v>
      </c>
      <c r="H30" s="193">
        <f>'Cashflow - Yr1+Yr2'!H30</f>
        <v>0</v>
      </c>
      <c r="I30" s="193">
        <f>'Cashflow - Yr1+Yr2'!I30</f>
        <v>0</v>
      </c>
      <c r="J30" s="193">
        <f>'Cashflow - Yr1+Yr2'!J30</f>
        <v>0</v>
      </c>
      <c r="K30" s="193">
        <f>'Cashflow - Yr1+Yr2'!K30</f>
        <v>0</v>
      </c>
      <c r="L30" s="193">
        <f>'Cashflow - Yr1+Yr2'!L30</f>
        <v>0</v>
      </c>
      <c r="M30" s="193">
        <f>'Cashflow - Yr1+Yr2'!M30</f>
        <v>0</v>
      </c>
      <c r="N30" s="193">
        <f>'Cashflow - Yr1+Yr2'!N30</f>
        <v>0</v>
      </c>
      <c r="O30" s="193">
        <f>'Cashflow - Yr1+Yr2'!O30</f>
        <v>0</v>
      </c>
      <c r="P30" s="108">
        <f t="shared" si="13"/>
        <v>0</v>
      </c>
      <c r="Q30" s="328"/>
      <c r="R30" s="501" t="str">
        <f>'Cashflow - Yr1+Yr2'!R30</f>
        <v>Rent</v>
      </c>
      <c r="S30" s="579">
        <f>'Cashflow - Yr1+Yr2'!S30</f>
        <v>0</v>
      </c>
      <c r="T30" s="579">
        <f>'Cashflow - Yr1+Yr2'!T30</f>
        <v>0</v>
      </c>
      <c r="U30" s="193">
        <f>'Cashflow - Yr1+Yr2'!U30</f>
        <v>0</v>
      </c>
      <c r="V30" s="193">
        <f>'Cashflow - Yr1+Yr2'!V30</f>
        <v>0</v>
      </c>
      <c r="W30" s="193">
        <f>'Cashflow - Yr1+Yr2'!W30</f>
        <v>0</v>
      </c>
      <c r="X30" s="193">
        <f>'Cashflow - Yr1+Yr2'!X30</f>
        <v>0</v>
      </c>
      <c r="Y30" s="193">
        <f>'Cashflow - Yr1+Yr2'!Y30</f>
        <v>0</v>
      </c>
      <c r="Z30" s="193">
        <f>'Cashflow - Yr1+Yr2'!Z30</f>
        <v>0</v>
      </c>
      <c r="AA30" s="193">
        <f>'Cashflow - Yr1+Yr2'!AA30</f>
        <v>0</v>
      </c>
      <c r="AB30" s="193">
        <f>'Cashflow - Yr1+Yr2'!AB30</f>
        <v>0</v>
      </c>
      <c r="AC30" s="193">
        <f>'Cashflow - Yr1+Yr2'!AC30</f>
        <v>0</v>
      </c>
      <c r="AD30" s="193">
        <f>'Cashflow - Yr1+Yr2'!AD30</f>
        <v>0</v>
      </c>
      <c r="AE30" s="193">
        <f>'Cashflow - Yr1+Yr2'!AE30</f>
        <v>0</v>
      </c>
      <c r="AF30" s="193">
        <f>'Cashflow - Yr1+Yr2'!AF30</f>
        <v>0</v>
      </c>
      <c r="AG30" s="108">
        <f t="shared" si="14"/>
        <v>0</v>
      </c>
      <c r="AH30" s="182"/>
      <c r="AI30" s="182"/>
      <c r="AJ30" s="182"/>
      <c r="AK30" s="182"/>
      <c r="AL30" s="182"/>
      <c r="AM30" s="182"/>
      <c r="AN30" s="182"/>
    </row>
    <row r="31" spans="1:40" x14ac:dyDescent="0.2">
      <c r="A31" s="502" t="str">
        <f>'Cashflow - Yr1+Yr2'!A31</f>
        <v xml:space="preserve">Property tax </v>
      </c>
      <c r="B31" s="579">
        <f>'Cashflow - Yr1+Yr2'!B31</f>
        <v>0</v>
      </c>
      <c r="C31" s="579">
        <f>'Cashflow - Yr1+Yr2'!C31</f>
        <v>0</v>
      </c>
      <c r="D31" s="193">
        <f>'Cashflow - Yr1+Yr2'!D31</f>
        <v>0</v>
      </c>
      <c r="E31" s="193">
        <f>'Cashflow - Yr1+Yr2'!E31</f>
        <v>0</v>
      </c>
      <c r="F31" s="193">
        <f>'Cashflow - Yr1+Yr2'!F31</f>
        <v>0</v>
      </c>
      <c r="G31" s="193">
        <f>'Cashflow - Yr1+Yr2'!G31</f>
        <v>0</v>
      </c>
      <c r="H31" s="193">
        <f>'Cashflow - Yr1+Yr2'!H31</f>
        <v>0</v>
      </c>
      <c r="I31" s="193">
        <f>'Cashflow - Yr1+Yr2'!I31</f>
        <v>0</v>
      </c>
      <c r="J31" s="193">
        <f>'Cashflow - Yr1+Yr2'!J31</f>
        <v>0</v>
      </c>
      <c r="K31" s="193">
        <f>'Cashflow - Yr1+Yr2'!K31</f>
        <v>0</v>
      </c>
      <c r="L31" s="193">
        <f>'Cashflow - Yr1+Yr2'!L31</f>
        <v>0</v>
      </c>
      <c r="M31" s="193">
        <f>'Cashflow - Yr1+Yr2'!M31</f>
        <v>0</v>
      </c>
      <c r="N31" s="193">
        <f>'Cashflow - Yr1+Yr2'!N31</f>
        <v>0</v>
      </c>
      <c r="O31" s="193">
        <f>'Cashflow - Yr1+Yr2'!O31</f>
        <v>0</v>
      </c>
      <c r="P31" s="108">
        <f t="shared" si="13"/>
        <v>0</v>
      </c>
      <c r="Q31" s="468"/>
      <c r="R31" s="501" t="str">
        <f>'Cashflow - Yr1+Yr2'!R31</f>
        <v xml:space="preserve">Property tax </v>
      </c>
      <c r="S31" s="579">
        <f>'Cashflow - Yr1+Yr2'!S31</f>
        <v>0</v>
      </c>
      <c r="T31" s="579">
        <f>'Cashflow - Yr1+Yr2'!T31</f>
        <v>0</v>
      </c>
      <c r="U31" s="193">
        <f>'Cashflow - Yr1+Yr2'!U31</f>
        <v>0</v>
      </c>
      <c r="V31" s="193">
        <f>'Cashflow - Yr1+Yr2'!V31</f>
        <v>0</v>
      </c>
      <c r="W31" s="193">
        <f>'Cashflow - Yr1+Yr2'!W31</f>
        <v>0</v>
      </c>
      <c r="X31" s="193">
        <f>'Cashflow - Yr1+Yr2'!X31</f>
        <v>0</v>
      </c>
      <c r="Y31" s="193">
        <f>'Cashflow - Yr1+Yr2'!Y31</f>
        <v>0</v>
      </c>
      <c r="Z31" s="193">
        <f>'Cashflow - Yr1+Yr2'!Z31</f>
        <v>0</v>
      </c>
      <c r="AA31" s="193">
        <f>'Cashflow - Yr1+Yr2'!AA31</f>
        <v>0</v>
      </c>
      <c r="AB31" s="193">
        <f>'Cashflow - Yr1+Yr2'!AB31</f>
        <v>0</v>
      </c>
      <c r="AC31" s="193">
        <f>'Cashflow - Yr1+Yr2'!AC31</f>
        <v>0</v>
      </c>
      <c r="AD31" s="193">
        <f>'Cashflow - Yr1+Yr2'!AD31</f>
        <v>0</v>
      </c>
      <c r="AE31" s="193">
        <f>'Cashflow - Yr1+Yr2'!AE31</f>
        <v>0</v>
      </c>
      <c r="AF31" s="193">
        <f>'Cashflow - Yr1+Yr2'!AF31</f>
        <v>0</v>
      </c>
      <c r="AG31" s="108">
        <f t="shared" si="14"/>
        <v>0</v>
      </c>
      <c r="AH31" s="182"/>
      <c r="AI31" s="182"/>
      <c r="AJ31" s="182"/>
      <c r="AK31" s="182"/>
      <c r="AL31" s="182"/>
      <c r="AM31" s="182"/>
      <c r="AN31" s="182"/>
    </row>
    <row r="32" spans="1:40" x14ac:dyDescent="0.2">
      <c r="A32" s="501" t="str">
        <f>'Cashflow - Yr1+Yr2'!A32</f>
        <v>Security system</v>
      </c>
      <c r="B32" s="579">
        <f>'Cashflow - Yr1+Yr2'!B32</f>
        <v>0</v>
      </c>
      <c r="C32" s="579">
        <f>'Cashflow - Yr1+Yr2'!C32</f>
        <v>0</v>
      </c>
      <c r="D32" s="193">
        <f>'Cashflow - Yr1+Yr2'!D32</f>
        <v>0</v>
      </c>
      <c r="E32" s="193">
        <f>'Cashflow - Yr1+Yr2'!E32</f>
        <v>0</v>
      </c>
      <c r="F32" s="193">
        <f>'Cashflow - Yr1+Yr2'!F32</f>
        <v>0</v>
      </c>
      <c r="G32" s="193">
        <f>'Cashflow - Yr1+Yr2'!G32</f>
        <v>0</v>
      </c>
      <c r="H32" s="193">
        <f>'Cashflow - Yr1+Yr2'!H32</f>
        <v>0</v>
      </c>
      <c r="I32" s="193">
        <f>'Cashflow - Yr1+Yr2'!I32</f>
        <v>0</v>
      </c>
      <c r="J32" s="193">
        <f>'Cashflow - Yr1+Yr2'!J32</f>
        <v>0</v>
      </c>
      <c r="K32" s="193">
        <f>'Cashflow - Yr1+Yr2'!K32</f>
        <v>0</v>
      </c>
      <c r="L32" s="193">
        <f>'Cashflow - Yr1+Yr2'!L32</f>
        <v>0</v>
      </c>
      <c r="M32" s="193">
        <f>'Cashflow - Yr1+Yr2'!M32</f>
        <v>0</v>
      </c>
      <c r="N32" s="193">
        <f>'Cashflow - Yr1+Yr2'!N32</f>
        <v>0</v>
      </c>
      <c r="O32" s="193">
        <f>'Cashflow - Yr1+Yr2'!O32</f>
        <v>0</v>
      </c>
      <c r="P32" s="108">
        <f t="shared" si="13"/>
        <v>0</v>
      </c>
      <c r="Q32" s="328"/>
      <c r="R32" s="501" t="str">
        <f>'Cashflow - Yr1+Yr2'!R32</f>
        <v>Security system</v>
      </c>
      <c r="S32" s="579">
        <f>'Cashflow - Yr1+Yr2'!S32</f>
        <v>0</v>
      </c>
      <c r="T32" s="579">
        <f>'Cashflow - Yr1+Yr2'!T32</f>
        <v>0</v>
      </c>
      <c r="U32" s="193">
        <f>'Cashflow - Yr1+Yr2'!U32</f>
        <v>0</v>
      </c>
      <c r="V32" s="193">
        <f>'Cashflow - Yr1+Yr2'!V32</f>
        <v>0</v>
      </c>
      <c r="W32" s="193">
        <f>'Cashflow - Yr1+Yr2'!W32</f>
        <v>0</v>
      </c>
      <c r="X32" s="193">
        <f>'Cashflow - Yr1+Yr2'!X32</f>
        <v>0</v>
      </c>
      <c r="Y32" s="193">
        <f>'Cashflow - Yr1+Yr2'!Y32</f>
        <v>0</v>
      </c>
      <c r="Z32" s="193">
        <f>'Cashflow - Yr1+Yr2'!Z32</f>
        <v>0</v>
      </c>
      <c r="AA32" s="193">
        <f>'Cashflow - Yr1+Yr2'!AA32</f>
        <v>0</v>
      </c>
      <c r="AB32" s="193">
        <f>'Cashflow - Yr1+Yr2'!AB32</f>
        <v>0</v>
      </c>
      <c r="AC32" s="193">
        <f>'Cashflow - Yr1+Yr2'!AC32</f>
        <v>0</v>
      </c>
      <c r="AD32" s="193">
        <f>'Cashflow - Yr1+Yr2'!AD32</f>
        <v>0</v>
      </c>
      <c r="AE32" s="193">
        <f>'Cashflow - Yr1+Yr2'!AE32</f>
        <v>0</v>
      </c>
      <c r="AF32" s="193">
        <f>'Cashflow - Yr1+Yr2'!AF32</f>
        <v>0</v>
      </c>
      <c r="AG32" s="108">
        <f t="shared" si="14"/>
        <v>0</v>
      </c>
      <c r="AH32" s="182"/>
      <c r="AI32" s="182"/>
      <c r="AJ32" s="182"/>
      <c r="AK32" s="182"/>
      <c r="AL32" s="182"/>
      <c r="AM32" s="182"/>
      <c r="AN32" s="182"/>
    </row>
    <row r="33" spans="1:40" x14ac:dyDescent="0.2">
      <c r="A33" s="503" t="str">
        <f>'Cashflow - Yr1+Yr2'!A33</f>
        <v xml:space="preserve">Point of sale rental </v>
      </c>
      <c r="B33" s="579">
        <f>'Cashflow - Yr1+Yr2'!B33</f>
        <v>0</v>
      </c>
      <c r="C33" s="579">
        <f>'Cashflow - Yr1+Yr2'!C33</f>
        <v>0</v>
      </c>
      <c r="D33" s="193">
        <f>'Cashflow - Yr1+Yr2'!D33</f>
        <v>0</v>
      </c>
      <c r="E33" s="193">
        <f>'Cashflow - Yr1+Yr2'!E33</f>
        <v>0</v>
      </c>
      <c r="F33" s="193">
        <f>'Cashflow - Yr1+Yr2'!F33</f>
        <v>0</v>
      </c>
      <c r="G33" s="193">
        <f>'Cashflow - Yr1+Yr2'!G33</f>
        <v>0</v>
      </c>
      <c r="H33" s="193">
        <f>'Cashflow - Yr1+Yr2'!H33</f>
        <v>0</v>
      </c>
      <c r="I33" s="193">
        <f>'Cashflow - Yr1+Yr2'!I33</f>
        <v>0</v>
      </c>
      <c r="J33" s="193">
        <f>'Cashflow - Yr1+Yr2'!J33</f>
        <v>0</v>
      </c>
      <c r="K33" s="193">
        <f>'Cashflow - Yr1+Yr2'!K33</f>
        <v>0</v>
      </c>
      <c r="L33" s="193">
        <f>'Cashflow - Yr1+Yr2'!L33</f>
        <v>0</v>
      </c>
      <c r="M33" s="193">
        <f>'Cashflow - Yr1+Yr2'!M33</f>
        <v>0</v>
      </c>
      <c r="N33" s="193">
        <f>'Cashflow - Yr1+Yr2'!N33</f>
        <v>0</v>
      </c>
      <c r="O33" s="193">
        <f>'Cashflow - Yr1+Yr2'!O33</f>
        <v>0</v>
      </c>
      <c r="P33" s="108">
        <f t="shared" si="13"/>
        <v>0</v>
      </c>
      <c r="Q33" s="328"/>
      <c r="R33" s="501" t="str">
        <f>'Cashflow - Yr1+Yr2'!R33</f>
        <v xml:space="preserve">Point of sale rental </v>
      </c>
      <c r="S33" s="579">
        <f>'Cashflow - Yr1+Yr2'!S33</f>
        <v>0</v>
      </c>
      <c r="T33" s="579">
        <f>'Cashflow - Yr1+Yr2'!T33</f>
        <v>0</v>
      </c>
      <c r="U33" s="193">
        <f>'Cashflow - Yr1+Yr2'!U33</f>
        <v>0</v>
      </c>
      <c r="V33" s="193">
        <f>'Cashflow - Yr1+Yr2'!V33</f>
        <v>0</v>
      </c>
      <c r="W33" s="193">
        <f>'Cashflow - Yr1+Yr2'!W33</f>
        <v>0</v>
      </c>
      <c r="X33" s="193">
        <f>'Cashflow - Yr1+Yr2'!X33</f>
        <v>0</v>
      </c>
      <c r="Y33" s="193">
        <f>'Cashflow - Yr1+Yr2'!Y33</f>
        <v>0</v>
      </c>
      <c r="Z33" s="193">
        <f>'Cashflow - Yr1+Yr2'!Z33</f>
        <v>0</v>
      </c>
      <c r="AA33" s="193">
        <f>'Cashflow - Yr1+Yr2'!AA33</f>
        <v>0</v>
      </c>
      <c r="AB33" s="193">
        <f>'Cashflow - Yr1+Yr2'!AB33</f>
        <v>0</v>
      </c>
      <c r="AC33" s="193">
        <f>'Cashflow - Yr1+Yr2'!AC33</f>
        <v>0</v>
      </c>
      <c r="AD33" s="193">
        <f>'Cashflow - Yr1+Yr2'!AD33</f>
        <v>0</v>
      </c>
      <c r="AE33" s="193">
        <f>'Cashflow - Yr1+Yr2'!AE33</f>
        <v>0</v>
      </c>
      <c r="AF33" s="193">
        <f>'Cashflow - Yr1+Yr2'!AF33</f>
        <v>0</v>
      </c>
      <c r="AG33" s="108">
        <f t="shared" si="14"/>
        <v>0</v>
      </c>
      <c r="AH33" s="182"/>
      <c r="AI33" s="182"/>
      <c r="AJ33" s="182"/>
      <c r="AK33" s="182"/>
      <c r="AL33" s="182"/>
      <c r="AM33" s="182"/>
      <c r="AN33" s="182"/>
    </row>
    <row r="34" spans="1:40" x14ac:dyDescent="0.2">
      <c r="A34" s="583" t="str">
        <f>'Cashflow - Yr1+Yr2'!A34</f>
        <v>Training</v>
      </c>
      <c r="B34" s="579">
        <f>'Cashflow - Yr1+Yr2'!B34</f>
        <v>0</v>
      </c>
      <c r="C34" s="579">
        <f>'Cashflow - Yr1+Yr2'!C34</f>
        <v>0</v>
      </c>
      <c r="D34" s="193">
        <f>'Cashflow - Yr1+Yr2'!D34</f>
        <v>0</v>
      </c>
      <c r="E34" s="193">
        <f>'Cashflow - Yr1+Yr2'!E34</f>
        <v>0</v>
      </c>
      <c r="F34" s="193">
        <f>'Cashflow - Yr1+Yr2'!F34</f>
        <v>0</v>
      </c>
      <c r="G34" s="193">
        <f>'Cashflow - Yr1+Yr2'!G34</f>
        <v>0</v>
      </c>
      <c r="H34" s="193">
        <f>'Cashflow - Yr1+Yr2'!H34</f>
        <v>0</v>
      </c>
      <c r="I34" s="193">
        <f>'Cashflow - Yr1+Yr2'!I34</f>
        <v>0</v>
      </c>
      <c r="J34" s="193">
        <f>'Cashflow - Yr1+Yr2'!J34</f>
        <v>0</v>
      </c>
      <c r="K34" s="193">
        <f>'Cashflow - Yr1+Yr2'!K34</f>
        <v>0</v>
      </c>
      <c r="L34" s="193">
        <f>'Cashflow - Yr1+Yr2'!L34</f>
        <v>0</v>
      </c>
      <c r="M34" s="193">
        <f>'Cashflow - Yr1+Yr2'!M34</f>
        <v>0</v>
      </c>
      <c r="N34" s="193">
        <f>'Cashflow - Yr1+Yr2'!N34</f>
        <v>0</v>
      </c>
      <c r="O34" s="193">
        <f>'Cashflow - Yr1+Yr2'!O34</f>
        <v>0</v>
      </c>
      <c r="P34" s="108">
        <f t="shared" si="13"/>
        <v>0</v>
      </c>
      <c r="Q34" s="328"/>
      <c r="R34" s="501" t="str">
        <f>'Cashflow - Yr1+Yr2'!R34</f>
        <v>Training</v>
      </c>
      <c r="S34" s="579">
        <f>'Cashflow - Yr1+Yr2'!S34</f>
        <v>0</v>
      </c>
      <c r="T34" s="579">
        <f>'Cashflow - Yr1+Yr2'!T34</f>
        <v>0</v>
      </c>
      <c r="U34" s="193">
        <f>'Cashflow - Yr1+Yr2'!U34</f>
        <v>0</v>
      </c>
      <c r="V34" s="193">
        <f>'Cashflow - Yr1+Yr2'!V34</f>
        <v>0</v>
      </c>
      <c r="W34" s="193">
        <f>'Cashflow - Yr1+Yr2'!W34</f>
        <v>0</v>
      </c>
      <c r="X34" s="193">
        <f>'Cashflow - Yr1+Yr2'!X34</f>
        <v>0</v>
      </c>
      <c r="Y34" s="193">
        <f>'Cashflow - Yr1+Yr2'!Y34</f>
        <v>0</v>
      </c>
      <c r="Z34" s="193">
        <f>'Cashflow - Yr1+Yr2'!Z34</f>
        <v>0</v>
      </c>
      <c r="AA34" s="193">
        <f>'Cashflow - Yr1+Yr2'!AA34</f>
        <v>0</v>
      </c>
      <c r="AB34" s="193">
        <f>'Cashflow - Yr1+Yr2'!AB34</f>
        <v>0</v>
      </c>
      <c r="AC34" s="193">
        <f>'Cashflow - Yr1+Yr2'!AC34</f>
        <v>0</v>
      </c>
      <c r="AD34" s="193">
        <f>'Cashflow - Yr1+Yr2'!AD34</f>
        <v>0</v>
      </c>
      <c r="AE34" s="193">
        <f>'Cashflow - Yr1+Yr2'!AE34</f>
        <v>0</v>
      </c>
      <c r="AF34" s="193">
        <f>'Cashflow - Yr1+Yr2'!AF34</f>
        <v>0</v>
      </c>
      <c r="AG34" s="108">
        <f t="shared" si="14"/>
        <v>0</v>
      </c>
      <c r="AH34" s="182"/>
      <c r="AI34" s="182"/>
      <c r="AJ34" s="182"/>
      <c r="AK34" s="182"/>
      <c r="AL34" s="182"/>
      <c r="AM34" s="182"/>
      <c r="AN34" s="182"/>
    </row>
    <row r="35" spans="1:40" x14ac:dyDescent="0.2">
      <c r="A35" s="503" t="str">
        <f>'Cashflow - Yr1+Yr2'!A35</f>
        <v>Telephone and internet</v>
      </c>
      <c r="B35" s="579">
        <f>'Cashflow - Yr1+Yr2'!B35</f>
        <v>0</v>
      </c>
      <c r="C35" s="579">
        <f>'Cashflow - Yr1+Yr2'!C35</f>
        <v>0</v>
      </c>
      <c r="D35" s="193">
        <f>'Cashflow - Yr1+Yr2'!D35</f>
        <v>0</v>
      </c>
      <c r="E35" s="193">
        <f>'Cashflow - Yr1+Yr2'!E35</f>
        <v>0</v>
      </c>
      <c r="F35" s="193">
        <f>'Cashflow - Yr1+Yr2'!F35</f>
        <v>0</v>
      </c>
      <c r="G35" s="193">
        <f>'Cashflow - Yr1+Yr2'!G35</f>
        <v>0</v>
      </c>
      <c r="H35" s="193">
        <f>'Cashflow - Yr1+Yr2'!H35</f>
        <v>0</v>
      </c>
      <c r="I35" s="193">
        <f>'Cashflow - Yr1+Yr2'!I35</f>
        <v>0</v>
      </c>
      <c r="J35" s="193">
        <f>'Cashflow - Yr1+Yr2'!J35</f>
        <v>0</v>
      </c>
      <c r="K35" s="193">
        <f>'Cashflow - Yr1+Yr2'!K35</f>
        <v>0</v>
      </c>
      <c r="L35" s="193">
        <f>'Cashflow - Yr1+Yr2'!L35</f>
        <v>0</v>
      </c>
      <c r="M35" s="193">
        <f>'Cashflow - Yr1+Yr2'!M35</f>
        <v>0</v>
      </c>
      <c r="N35" s="193">
        <f>'Cashflow - Yr1+Yr2'!N35</f>
        <v>0</v>
      </c>
      <c r="O35" s="193">
        <f>'Cashflow - Yr1+Yr2'!O35</f>
        <v>0</v>
      </c>
      <c r="P35" s="108">
        <f t="shared" si="13"/>
        <v>0</v>
      </c>
      <c r="Q35" s="328"/>
      <c r="R35" s="501" t="str">
        <f>'Cashflow - Yr1+Yr2'!R35</f>
        <v>Telephone and internet</v>
      </c>
      <c r="S35" s="579">
        <f>'Cashflow - Yr1+Yr2'!S35</f>
        <v>0</v>
      </c>
      <c r="T35" s="579">
        <f>'Cashflow - Yr1+Yr2'!T35</f>
        <v>0</v>
      </c>
      <c r="U35" s="193">
        <f>'Cashflow - Yr1+Yr2'!U35</f>
        <v>0</v>
      </c>
      <c r="V35" s="193">
        <f>'Cashflow - Yr1+Yr2'!V35</f>
        <v>0</v>
      </c>
      <c r="W35" s="193">
        <f>'Cashflow - Yr1+Yr2'!W35</f>
        <v>0</v>
      </c>
      <c r="X35" s="193">
        <f>'Cashflow - Yr1+Yr2'!X35</f>
        <v>0</v>
      </c>
      <c r="Y35" s="193">
        <f>'Cashflow - Yr1+Yr2'!Y35</f>
        <v>0</v>
      </c>
      <c r="Z35" s="193">
        <f>'Cashflow - Yr1+Yr2'!Z35</f>
        <v>0</v>
      </c>
      <c r="AA35" s="193">
        <f>'Cashflow - Yr1+Yr2'!AA35</f>
        <v>0</v>
      </c>
      <c r="AB35" s="193">
        <f>'Cashflow - Yr1+Yr2'!AB35</f>
        <v>0</v>
      </c>
      <c r="AC35" s="193">
        <f>'Cashflow - Yr1+Yr2'!AC35</f>
        <v>0</v>
      </c>
      <c r="AD35" s="193">
        <f>'Cashflow - Yr1+Yr2'!AD35</f>
        <v>0</v>
      </c>
      <c r="AE35" s="193">
        <f>'Cashflow - Yr1+Yr2'!AE35</f>
        <v>0</v>
      </c>
      <c r="AF35" s="193">
        <f>'Cashflow - Yr1+Yr2'!AF35</f>
        <v>0</v>
      </c>
      <c r="AG35" s="108">
        <f t="shared" si="14"/>
        <v>0</v>
      </c>
      <c r="AH35" s="182"/>
      <c r="AI35" s="182"/>
      <c r="AJ35" s="182"/>
      <c r="AK35" s="182"/>
      <c r="AL35" s="182"/>
      <c r="AM35" s="182"/>
      <c r="AN35" s="182"/>
    </row>
    <row r="36" spans="1:40" x14ac:dyDescent="0.2">
      <c r="A36" s="503" t="str">
        <f>'Cashflow - Yr1+Yr2'!A36</f>
        <v>Extended employee benefits</v>
      </c>
      <c r="B36" s="579">
        <f>'Cashflow - Yr1+Yr2'!B36</f>
        <v>0</v>
      </c>
      <c r="C36" s="579">
        <f>'Cashflow - Yr1+Yr2'!C36</f>
        <v>0</v>
      </c>
      <c r="D36" s="193">
        <f>'Cashflow - Yr1+Yr2'!D36</f>
        <v>0</v>
      </c>
      <c r="E36" s="193">
        <f>'Cashflow - Yr1+Yr2'!E36</f>
        <v>0</v>
      </c>
      <c r="F36" s="193">
        <f>'Cashflow - Yr1+Yr2'!F36</f>
        <v>0</v>
      </c>
      <c r="G36" s="193">
        <f>'Cashflow - Yr1+Yr2'!G36</f>
        <v>0</v>
      </c>
      <c r="H36" s="193">
        <f>'Cashflow - Yr1+Yr2'!H36</f>
        <v>0</v>
      </c>
      <c r="I36" s="193">
        <f>'Cashflow - Yr1+Yr2'!I36</f>
        <v>0</v>
      </c>
      <c r="J36" s="193">
        <f>'Cashflow - Yr1+Yr2'!J36</f>
        <v>0</v>
      </c>
      <c r="K36" s="193">
        <f>'Cashflow - Yr1+Yr2'!K36</f>
        <v>0</v>
      </c>
      <c r="L36" s="193">
        <f>'Cashflow - Yr1+Yr2'!L36</f>
        <v>0</v>
      </c>
      <c r="M36" s="193">
        <f>'Cashflow - Yr1+Yr2'!M36</f>
        <v>0</v>
      </c>
      <c r="N36" s="193">
        <f>'Cashflow - Yr1+Yr2'!N36</f>
        <v>0</v>
      </c>
      <c r="O36" s="193">
        <f>'Cashflow - Yr1+Yr2'!O36</f>
        <v>0</v>
      </c>
      <c r="P36" s="108">
        <f t="shared" si="13"/>
        <v>0</v>
      </c>
      <c r="Q36" s="328"/>
      <c r="R36" s="501" t="str">
        <f>'Cashflow - Yr1+Yr2'!R36</f>
        <v>Extended employee benefits</v>
      </c>
      <c r="S36" s="579">
        <f>'Cashflow - Yr1+Yr2'!S36</f>
        <v>0</v>
      </c>
      <c r="T36" s="579">
        <f>'Cashflow - Yr1+Yr2'!T36</f>
        <v>0</v>
      </c>
      <c r="U36" s="193">
        <f>'Cashflow - Yr1+Yr2'!U36</f>
        <v>0</v>
      </c>
      <c r="V36" s="193">
        <f>'Cashflow - Yr1+Yr2'!V36</f>
        <v>0</v>
      </c>
      <c r="W36" s="193">
        <f>'Cashflow - Yr1+Yr2'!W36</f>
        <v>0</v>
      </c>
      <c r="X36" s="193">
        <f>'Cashflow - Yr1+Yr2'!X36</f>
        <v>0</v>
      </c>
      <c r="Y36" s="193">
        <f>'Cashflow - Yr1+Yr2'!Y36</f>
        <v>0</v>
      </c>
      <c r="Z36" s="193">
        <f>'Cashflow - Yr1+Yr2'!Z36</f>
        <v>0</v>
      </c>
      <c r="AA36" s="193">
        <f>'Cashflow - Yr1+Yr2'!AA36</f>
        <v>0</v>
      </c>
      <c r="AB36" s="193">
        <f>'Cashflow - Yr1+Yr2'!AB36</f>
        <v>0</v>
      </c>
      <c r="AC36" s="193">
        <f>'Cashflow - Yr1+Yr2'!AC36</f>
        <v>0</v>
      </c>
      <c r="AD36" s="193">
        <f>'Cashflow - Yr1+Yr2'!AD36</f>
        <v>0</v>
      </c>
      <c r="AE36" s="193">
        <f>'Cashflow - Yr1+Yr2'!AE36</f>
        <v>0</v>
      </c>
      <c r="AF36" s="193">
        <f>'Cashflow - Yr1+Yr2'!AF36</f>
        <v>0</v>
      </c>
      <c r="AG36" s="108">
        <f t="shared" si="14"/>
        <v>0</v>
      </c>
      <c r="AH36" s="182"/>
      <c r="AI36" s="182"/>
      <c r="AJ36" s="182"/>
      <c r="AK36" s="182"/>
      <c r="AL36" s="182"/>
      <c r="AM36" s="182"/>
      <c r="AN36" s="182"/>
    </row>
    <row r="37" spans="1:40" x14ac:dyDescent="0.2">
      <c r="A37" s="503" t="str">
        <f>'Cashflow - Yr1+Yr2'!A37</f>
        <v>Expenses</v>
      </c>
      <c r="B37" s="579">
        <f>'Cashflow - Yr1+Yr2'!B37</f>
        <v>0</v>
      </c>
      <c r="C37" s="579">
        <f>'Cashflow - Yr1+Yr2'!C37</f>
        <v>0</v>
      </c>
      <c r="D37" s="193">
        <f>'Cashflow - Yr1+Yr2'!D37</f>
        <v>0</v>
      </c>
      <c r="E37" s="193">
        <f>'Cashflow - Yr1+Yr2'!E37</f>
        <v>0</v>
      </c>
      <c r="F37" s="193">
        <f>'Cashflow - Yr1+Yr2'!F37</f>
        <v>0</v>
      </c>
      <c r="G37" s="193">
        <f>'Cashflow - Yr1+Yr2'!G37</f>
        <v>0</v>
      </c>
      <c r="H37" s="193">
        <f>'Cashflow - Yr1+Yr2'!H37</f>
        <v>0</v>
      </c>
      <c r="I37" s="193">
        <f>'Cashflow - Yr1+Yr2'!I37</f>
        <v>0</v>
      </c>
      <c r="J37" s="193">
        <f>'Cashflow - Yr1+Yr2'!J37</f>
        <v>0</v>
      </c>
      <c r="K37" s="193">
        <f>'Cashflow - Yr1+Yr2'!K37</f>
        <v>0</v>
      </c>
      <c r="L37" s="193">
        <f>'Cashflow - Yr1+Yr2'!L37</f>
        <v>0</v>
      </c>
      <c r="M37" s="193">
        <f>'Cashflow - Yr1+Yr2'!M37</f>
        <v>0</v>
      </c>
      <c r="N37" s="193">
        <f>'Cashflow - Yr1+Yr2'!N37</f>
        <v>0</v>
      </c>
      <c r="O37" s="193">
        <f>'Cashflow - Yr1+Yr2'!O37</f>
        <v>0</v>
      </c>
      <c r="P37" s="108">
        <f t="shared" si="13"/>
        <v>0</v>
      </c>
      <c r="Q37" s="468"/>
      <c r="R37" s="501" t="str">
        <f>'Cashflow - Yr1+Yr2'!R37</f>
        <v>Expenses</v>
      </c>
      <c r="S37" s="579">
        <f>'Cashflow - Yr1+Yr2'!S37</f>
        <v>0</v>
      </c>
      <c r="T37" s="579">
        <f>'Cashflow - Yr1+Yr2'!T37</f>
        <v>0</v>
      </c>
      <c r="U37" s="193">
        <f>'Cashflow - Yr1+Yr2'!U37</f>
        <v>0</v>
      </c>
      <c r="V37" s="193">
        <f>'Cashflow - Yr1+Yr2'!V37</f>
        <v>0</v>
      </c>
      <c r="W37" s="193">
        <f>'Cashflow - Yr1+Yr2'!W37</f>
        <v>0</v>
      </c>
      <c r="X37" s="193">
        <f>'Cashflow - Yr1+Yr2'!X37</f>
        <v>0</v>
      </c>
      <c r="Y37" s="193">
        <f>'Cashflow - Yr1+Yr2'!Y37</f>
        <v>0</v>
      </c>
      <c r="Z37" s="193">
        <f>'Cashflow - Yr1+Yr2'!Z37</f>
        <v>0</v>
      </c>
      <c r="AA37" s="193">
        <f>'Cashflow - Yr1+Yr2'!AA37</f>
        <v>0</v>
      </c>
      <c r="AB37" s="193">
        <f>'Cashflow - Yr1+Yr2'!AB37</f>
        <v>0</v>
      </c>
      <c r="AC37" s="193">
        <f>'Cashflow - Yr1+Yr2'!AC37</f>
        <v>0</v>
      </c>
      <c r="AD37" s="193">
        <f>'Cashflow - Yr1+Yr2'!AD37</f>
        <v>0</v>
      </c>
      <c r="AE37" s="193">
        <f>'Cashflow - Yr1+Yr2'!AE37</f>
        <v>0</v>
      </c>
      <c r="AF37" s="193">
        <f>'Cashflow - Yr1+Yr2'!AF37</f>
        <v>0</v>
      </c>
      <c r="AG37" s="108">
        <f t="shared" si="14"/>
        <v>0</v>
      </c>
      <c r="AH37" s="182"/>
      <c r="AI37" s="182"/>
      <c r="AJ37" s="182"/>
      <c r="AK37" s="182"/>
      <c r="AL37" s="182"/>
      <c r="AM37" s="182"/>
      <c r="AN37" s="182"/>
    </row>
    <row r="38" spans="1:40" x14ac:dyDescent="0.2">
      <c r="A38" s="503" t="str">
        <f>'Cashflow - Yr1+Yr2'!A38</f>
        <v>Expenses</v>
      </c>
      <c r="B38" s="579">
        <f>'Cashflow - Yr1+Yr2'!B38</f>
        <v>0</v>
      </c>
      <c r="C38" s="579">
        <f>'Cashflow - Yr1+Yr2'!C38</f>
        <v>0</v>
      </c>
      <c r="D38" s="193">
        <f>'Cashflow - Yr1+Yr2'!D38</f>
        <v>0</v>
      </c>
      <c r="E38" s="193">
        <f>'Cashflow - Yr1+Yr2'!E38</f>
        <v>0</v>
      </c>
      <c r="F38" s="193">
        <f>'Cashflow - Yr1+Yr2'!F38</f>
        <v>0</v>
      </c>
      <c r="G38" s="193">
        <f>'Cashflow - Yr1+Yr2'!G38</f>
        <v>0</v>
      </c>
      <c r="H38" s="193">
        <f>'Cashflow - Yr1+Yr2'!H38</f>
        <v>0</v>
      </c>
      <c r="I38" s="193">
        <f>'Cashflow - Yr1+Yr2'!I38</f>
        <v>0</v>
      </c>
      <c r="J38" s="193">
        <f>'Cashflow - Yr1+Yr2'!J38</f>
        <v>0</v>
      </c>
      <c r="K38" s="193">
        <f>'Cashflow - Yr1+Yr2'!K38</f>
        <v>0</v>
      </c>
      <c r="L38" s="193">
        <f>'Cashflow - Yr1+Yr2'!L38</f>
        <v>0</v>
      </c>
      <c r="M38" s="193">
        <f>'Cashflow - Yr1+Yr2'!M38</f>
        <v>0</v>
      </c>
      <c r="N38" s="193">
        <f>'Cashflow - Yr1+Yr2'!N38</f>
        <v>0</v>
      </c>
      <c r="O38" s="193">
        <f>'Cashflow - Yr1+Yr2'!O38</f>
        <v>0</v>
      </c>
      <c r="P38" s="108">
        <f t="shared" si="13"/>
        <v>0</v>
      </c>
      <c r="Q38" s="468"/>
      <c r="R38" s="501" t="str">
        <f>'Cashflow - Yr1+Yr2'!R38</f>
        <v>Expenses</v>
      </c>
      <c r="S38" s="579">
        <f>'Cashflow - Yr1+Yr2'!S38</f>
        <v>0</v>
      </c>
      <c r="T38" s="579">
        <f>'Cashflow - Yr1+Yr2'!T38</f>
        <v>0</v>
      </c>
      <c r="U38" s="193">
        <f>'Cashflow - Yr1+Yr2'!U38</f>
        <v>0</v>
      </c>
      <c r="V38" s="193">
        <f>'Cashflow - Yr1+Yr2'!V38</f>
        <v>0</v>
      </c>
      <c r="W38" s="193">
        <f>'Cashflow - Yr1+Yr2'!W38</f>
        <v>0</v>
      </c>
      <c r="X38" s="193">
        <f>'Cashflow - Yr1+Yr2'!X38</f>
        <v>0</v>
      </c>
      <c r="Y38" s="193">
        <f>'Cashflow - Yr1+Yr2'!Y38</f>
        <v>0</v>
      </c>
      <c r="Z38" s="193">
        <f>'Cashflow - Yr1+Yr2'!Z38</f>
        <v>0</v>
      </c>
      <c r="AA38" s="193">
        <f>'Cashflow - Yr1+Yr2'!AA38</f>
        <v>0</v>
      </c>
      <c r="AB38" s="193">
        <f>'Cashflow - Yr1+Yr2'!AB38</f>
        <v>0</v>
      </c>
      <c r="AC38" s="193">
        <f>'Cashflow - Yr1+Yr2'!AC38</f>
        <v>0</v>
      </c>
      <c r="AD38" s="193">
        <f>'Cashflow - Yr1+Yr2'!AD38</f>
        <v>0</v>
      </c>
      <c r="AE38" s="193">
        <f>'Cashflow - Yr1+Yr2'!AE38</f>
        <v>0</v>
      </c>
      <c r="AF38" s="193">
        <f>'Cashflow - Yr1+Yr2'!AF38</f>
        <v>0</v>
      </c>
      <c r="AG38" s="108">
        <f t="shared" si="14"/>
        <v>0</v>
      </c>
      <c r="AH38" s="182"/>
      <c r="AI38" s="182"/>
      <c r="AJ38" s="182"/>
      <c r="AK38" s="182"/>
      <c r="AL38" s="182"/>
      <c r="AM38" s="182"/>
      <c r="AN38" s="182"/>
    </row>
    <row r="39" spans="1:40" x14ac:dyDescent="0.2">
      <c r="A39" s="503" t="str">
        <f>'Cashflow - Yr1+Yr2'!A39</f>
        <v>Expenses</v>
      </c>
      <c r="B39" s="579">
        <f>'Cashflow - Yr1+Yr2'!B39</f>
        <v>0</v>
      </c>
      <c r="C39" s="579">
        <f>'Cashflow - Yr1+Yr2'!C39</f>
        <v>0</v>
      </c>
      <c r="D39" s="193">
        <f>'Cashflow - Yr1+Yr2'!D39</f>
        <v>0</v>
      </c>
      <c r="E39" s="193">
        <f>'Cashflow - Yr1+Yr2'!E39</f>
        <v>0</v>
      </c>
      <c r="F39" s="193">
        <f>'Cashflow - Yr1+Yr2'!F39</f>
        <v>0</v>
      </c>
      <c r="G39" s="193">
        <f>'Cashflow - Yr1+Yr2'!G39</f>
        <v>0</v>
      </c>
      <c r="H39" s="193">
        <f>'Cashflow - Yr1+Yr2'!H39</f>
        <v>0</v>
      </c>
      <c r="I39" s="193">
        <f>'Cashflow - Yr1+Yr2'!I39</f>
        <v>0</v>
      </c>
      <c r="J39" s="193">
        <f>'Cashflow - Yr1+Yr2'!J39</f>
        <v>0</v>
      </c>
      <c r="K39" s="193">
        <f>'Cashflow - Yr1+Yr2'!K39</f>
        <v>0</v>
      </c>
      <c r="L39" s="193">
        <f>'Cashflow - Yr1+Yr2'!L39</f>
        <v>0</v>
      </c>
      <c r="M39" s="193">
        <f>'Cashflow - Yr1+Yr2'!M39</f>
        <v>0</v>
      </c>
      <c r="N39" s="193">
        <f>'Cashflow - Yr1+Yr2'!N39</f>
        <v>0</v>
      </c>
      <c r="O39" s="193">
        <f>'Cashflow - Yr1+Yr2'!O39</f>
        <v>0</v>
      </c>
      <c r="P39" s="108">
        <f t="shared" si="13"/>
        <v>0</v>
      </c>
      <c r="Q39" s="468"/>
      <c r="R39" s="501" t="str">
        <f>'Cashflow - Yr1+Yr2'!R39</f>
        <v>Expenses</v>
      </c>
      <c r="S39" s="579">
        <f>'Cashflow - Yr1+Yr2'!S39</f>
        <v>0</v>
      </c>
      <c r="T39" s="579">
        <f>'Cashflow - Yr1+Yr2'!T39</f>
        <v>0</v>
      </c>
      <c r="U39" s="193">
        <f>'Cashflow - Yr1+Yr2'!U39</f>
        <v>0</v>
      </c>
      <c r="V39" s="193">
        <f>'Cashflow - Yr1+Yr2'!V39</f>
        <v>0</v>
      </c>
      <c r="W39" s="193">
        <f>'Cashflow - Yr1+Yr2'!W39</f>
        <v>0</v>
      </c>
      <c r="X39" s="193">
        <f>'Cashflow - Yr1+Yr2'!X39</f>
        <v>0</v>
      </c>
      <c r="Y39" s="193">
        <f>'Cashflow - Yr1+Yr2'!Y39</f>
        <v>0</v>
      </c>
      <c r="Z39" s="193">
        <f>'Cashflow - Yr1+Yr2'!Z39</f>
        <v>0</v>
      </c>
      <c r="AA39" s="193">
        <f>'Cashflow - Yr1+Yr2'!AA39</f>
        <v>0</v>
      </c>
      <c r="AB39" s="193">
        <f>'Cashflow - Yr1+Yr2'!AB39</f>
        <v>0</v>
      </c>
      <c r="AC39" s="193">
        <f>'Cashflow - Yr1+Yr2'!AC39</f>
        <v>0</v>
      </c>
      <c r="AD39" s="193">
        <f>'Cashflow - Yr1+Yr2'!AD39</f>
        <v>0</v>
      </c>
      <c r="AE39" s="193">
        <f>'Cashflow - Yr1+Yr2'!AE39</f>
        <v>0</v>
      </c>
      <c r="AF39" s="193">
        <f>'Cashflow - Yr1+Yr2'!AF39</f>
        <v>0</v>
      </c>
      <c r="AG39" s="108">
        <f t="shared" si="14"/>
        <v>0</v>
      </c>
      <c r="AH39" s="182"/>
      <c r="AI39" s="182"/>
      <c r="AJ39" s="182"/>
      <c r="AK39" s="182"/>
      <c r="AL39" s="182"/>
      <c r="AM39" s="182"/>
      <c r="AN39" s="182"/>
    </row>
    <row r="40" spans="1:40" x14ac:dyDescent="0.2">
      <c r="A40" s="503" t="str">
        <f>'Cashflow - Yr1+Yr2'!A40</f>
        <v>Expenses</v>
      </c>
      <c r="B40" s="579">
        <f>'Cashflow - Yr1+Yr2'!B40</f>
        <v>0</v>
      </c>
      <c r="C40" s="579">
        <f>'Cashflow - Yr1+Yr2'!C40</f>
        <v>0</v>
      </c>
      <c r="D40" s="193">
        <f>'Cashflow - Yr1+Yr2'!D40</f>
        <v>0</v>
      </c>
      <c r="E40" s="193">
        <f>'Cashflow - Yr1+Yr2'!E40</f>
        <v>0</v>
      </c>
      <c r="F40" s="193">
        <f>'Cashflow - Yr1+Yr2'!F40</f>
        <v>0</v>
      </c>
      <c r="G40" s="193">
        <f>'Cashflow - Yr1+Yr2'!G40</f>
        <v>0</v>
      </c>
      <c r="H40" s="193">
        <f>'Cashflow - Yr1+Yr2'!H40</f>
        <v>0</v>
      </c>
      <c r="I40" s="193">
        <f>'Cashflow - Yr1+Yr2'!I40</f>
        <v>0</v>
      </c>
      <c r="J40" s="193">
        <f>'Cashflow - Yr1+Yr2'!J40</f>
        <v>0</v>
      </c>
      <c r="K40" s="193">
        <f>'Cashflow - Yr1+Yr2'!K40</f>
        <v>0</v>
      </c>
      <c r="L40" s="193">
        <f>'Cashflow - Yr1+Yr2'!L40</f>
        <v>0</v>
      </c>
      <c r="M40" s="193">
        <f>'Cashflow - Yr1+Yr2'!M40</f>
        <v>0</v>
      </c>
      <c r="N40" s="193">
        <f>'Cashflow - Yr1+Yr2'!N40</f>
        <v>0</v>
      </c>
      <c r="O40" s="193">
        <f>'Cashflow - Yr1+Yr2'!O40</f>
        <v>0</v>
      </c>
      <c r="P40" s="108">
        <f t="shared" si="13"/>
        <v>0</v>
      </c>
      <c r="Q40" s="468"/>
      <c r="R40" s="501" t="str">
        <f>'Cashflow - Yr1+Yr2'!R40</f>
        <v>Expenses</v>
      </c>
      <c r="S40" s="579">
        <f>'Cashflow - Yr1+Yr2'!S40</f>
        <v>0</v>
      </c>
      <c r="T40" s="579">
        <f>'Cashflow - Yr1+Yr2'!T40</f>
        <v>0</v>
      </c>
      <c r="U40" s="193">
        <f>'Cashflow - Yr1+Yr2'!U40</f>
        <v>0</v>
      </c>
      <c r="V40" s="193">
        <f>'Cashflow - Yr1+Yr2'!V40</f>
        <v>0</v>
      </c>
      <c r="W40" s="193">
        <f>'Cashflow - Yr1+Yr2'!W40</f>
        <v>0</v>
      </c>
      <c r="X40" s="193">
        <f>'Cashflow - Yr1+Yr2'!X40</f>
        <v>0</v>
      </c>
      <c r="Y40" s="193">
        <f>'Cashflow - Yr1+Yr2'!Y40</f>
        <v>0</v>
      </c>
      <c r="Z40" s="193">
        <f>'Cashflow - Yr1+Yr2'!Z40</f>
        <v>0</v>
      </c>
      <c r="AA40" s="193">
        <f>'Cashflow - Yr1+Yr2'!AA40</f>
        <v>0</v>
      </c>
      <c r="AB40" s="193">
        <f>'Cashflow - Yr1+Yr2'!AB40</f>
        <v>0</v>
      </c>
      <c r="AC40" s="193">
        <f>'Cashflow - Yr1+Yr2'!AC40</f>
        <v>0</v>
      </c>
      <c r="AD40" s="193">
        <f>'Cashflow - Yr1+Yr2'!AD40</f>
        <v>0</v>
      </c>
      <c r="AE40" s="193">
        <f>'Cashflow - Yr1+Yr2'!AE40</f>
        <v>0</v>
      </c>
      <c r="AF40" s="193">
        <f>'Cashflow - Yr1+Yr2'!AF40</f>
        <v>0</v>
      </c>
      <c r="AG40" s="108">
        <f t="shared" si="14"/>
        <v>0</v>
      </c>
      <c r="AH40" s="182"/>
      <c r="AI40" s="182"/>
      <c r="AJ40" s="182"/>
      <c r="AK40" s="182"/>
      <c r="AL40" s="182"/>
      <c r="AM40" s="182"/>
      <c r="AN40" s="182"/>
    </row>
    <row r="41" spans="1:40" x14ac:dyDescent="0.2">
      <c r="A41" s="501" t="str">
        <f>'Cashflow - Yr1+Yr2'!A41</f>
        <v>Expenses</v>
      </c>
      <c r="B41" s="579">
        <f>'Cashflow - Yr1+Yr2'!B41</f>
        <v>0</v>
      </c>
      <c r="C41" s="579">
        <f>'Cashflow - Yr1+Yr2'!C41</f>
        <v>0</v>
      </c>
      <c r="D41" s="193">
        <f>'Cashflow - Yr1+Yr2'!D41</f>
        <v>0</v>
      </c>
      <c r="E41" s="193">
        <f>'Cashflow - Yr1+Yr2'!E41</f>
        <v>0</v>
      </c>
      <c r="F41" s="193">
        <f>'Cashflow - Yr1+Yr2'!F41</f>
        <v>0</v>
      </c>
      <c r="G41" s="193">
        <f>'Cashflow - Yr1+Yr2'!G41</f>
        <v>0</v>
      </c>
      <c r="H41" s="193">
        <f>'Cashflow - Yr1+Yr2'!H41</f>
        <v>0</v>
      </c>
      <c r="I41" s="193">
        <f>'Cashflow - Yr1+Yr2'!I41</f>
        <v>0</v>
      </c>
      <c r="J41" s="193">
        <f>'Cashflow - Yr1+Yr2'!J41</f>
        <v>0</v>
      </c>
      <c r="K41" s="193">
        <f>'Cashflow - Yr1+Yr2'!K41</f>
        <v>0</v>
      </c>
      <c r="L41" s="193">
        <f>'Cashflow - Yr1+Yr2'!L41</f>
        <v>0</v>
      </c>
      <c r="M41" s="193">
        <f>'Cashflow - Yr1+Yr2'!M41</f>
        <v>0</v>
      </c>
      <c r="N41" s="193">
        <f>'Cashflow - Yr1+Yr2'!N41</f>
        <v>0</v>
      </c>
      <c r="O41" s="193">
        <f>'Cashflow - Yr1+Yr2'!O41</f>
        <v>0</v>
      </c>
      <c r="P41" s="108">
        <f t="shared" si="13"/>
        <v>0</v>
      </c>
      <c r="Q41" s="468"/>
      <c r="R41" s="501" t="str">
        <f>'Cashflow - Yr1+Yr2'!R41</f>
        <v>Expenses</v>
      </c>
      <c r="S41" s="579">
        <f>'Cashflow - Yr1+Yr2'!S41</f>
        <v>0</v>
      </c>
      <c r="T41" s="579">
        <f>'Cashflow - Yr1+Yr2'!T41</f>
        <v>0</v>
      </c>
      <c r="U41" s="193">
        <f>'Cashflow - Yr1+Yr2'!U41</f>
        <v>0</v>
      </c>
      <c r="V41" s="193">
        <f>'Cashflow - Yr1+Yr2'!V41</f>
        <v>0</v>
      </c>
      <c r="W41" s="193">
        <f>'Cashflow - Yr1+Yr2'!W41</f>
        <v>0</v>
      </c>
      <c r="X41" s="193">
        <f>'Cashflow - Yr1+Yr2'!X41</f>
        <v>0</v>
      </c>
      <c r="Y41" s="193">
        <f>'Cashflow - Yr1+Yr2'!Y41</f>
        <v>0</v>
      </c>
      <c r="Z41" s="193">
        <f>'Cashflow - Yr1+Yr2'!Z41</f>
        <v>0</v>
      </c>
      <c r="AA41" s="193">
        <f>'Cashflow - Yr1+Yr2'!AA41</f>
        <v>0</v>
      </c>
      <c r="AB41" s="193">
        <f>'Cashflow - Yr1+Yr2'!AB41</f>
        <v>0</v>
      </c>
      <c r="AC41" s="193">
        <f>'Cashflow - Yr1+Yr2'!AC41</f>
        <v>0</v>
      </c>
      <c r="AD41" s="193">
        <f>'Cashflow - Yr1+Yr2'!AD41</f>
        <v>0</v>
      </c>
      <c r="AE41" s="193">
        <f>'Cashflow - Yr1+Yr2'!AE41</f>
        <v>0</v>
      </c>
      <c r="AF41" s="193">
        <f>'Cashflow - Yr1+Yr2'!AF41</f>
        <v>0</v>
      </c>
      <c r="AG41" s="108">
        <f t="shared" si="14"/>
        <v>0</v>
      </c>
      <c r="AH41" s="182"/>
      <c r="AI41" s="182"/>
      <c r="AJ41" s="182"/>
      <c r="AK41" s="182"/>
      <c r="AL41" s="182"/>
      <c r="AM41" s="182"/>
      <c r="AN41" s="182"/>
    </row>
    <row r="42" spans="1:40" x14ac:dyDescent="0.2">
      <c r="A42" s="503" t="str">
        <f>'Cashflow - Yr1+Yr2'!A42</f>
        <v>Expenses</v>
      </c>
      <c r="B42" s="579">
        <f>'Cashflow - Yr1+Yr2'!B42</f>
        <v>0</v>
      </c>
      <c r="C42" s="579">
        <f>'Cashflow - Yr1+Yr2'!C42</f>
        <v>0</v>
      </c>
      <c r="D42" s="193">
        <f>'Cashflow - Yr1+Yr2'!D42</f>
        <v>0</v>
      </c>
      <c r="E42" s="193">
        <f>'Cashflow - Yr1+Yr2'!E42</f>
        <v>0</v>
      </c>
      <c r="F42" s="193">
        <f>'Cashflow - Yr1+Yr2'!F42</f>
        <v>0</v>
      </c>
      <c r="G42" s="193">
        <f>'Cashflow - Yr1+Yr2'!G42</f>
        <v>0</v>
      </c>
      <c r="H42" s="193">
        <f>'Cashflow - Yr1+Yr2'!H42</f>
        <v>0</v>
      </c>
      <c r="I42" s="193">
        <f>'Cashflow - Yr1+Yr2'!I42</f>
        <v>0</v>
      </c>
      <c r="J42" s="193">
        <f>'Cashflow - Yr1+Yr2'!J42</f>
        <v>0</v>
      </c>
      <c r="K42" s="193">
        <f>'Cashflow - Yr1+Yr2'!K42</f>
        <v>0</v>
      </c>
      <c r="L42" s="193">
        <f>'Cashflow - Yr1+Yr2'!L42</f>
        <v>0</v>
      </c>
      <c r="M42" s="193">
        <f>'Cashflow - Yr1+Yr2'!M42</f>
        <v>0</v>
      </c>
      <c r="N42" s="193">
        <f>'Cashflow - Yr1+Yr2'!N42</f>
        <v>0</v>
      </c>
      <c r="O42" s="193">
        <f>'Cashflow - Yr1+Yr2'!O42</f>
        <v>0</v>
      </c>
      <c r="P42" s="108">
        <f t="shared" si="13"/>
        <v>0</v>
      </c>
      <c r="Q42" s="468"/>
      <c r="R42" s="501" t="str">
        <f>'Cashflow - Yr1+Yr2'!R42</f>
        <v>Expenses</v>
      </c>
      <c r="S42" s="579">
        <f>'Cashflow - Yr1+Yr2'!S42</f>
        <v>0</v>
      </c>
      <c r="T42" s="579">
        <f>'Cashflow - Yr1+Yr2'!T42</f>
        <v>0</v>
      </c>
      <c r="U42" s="193">
        <f>'Cashflow - Yr1+Yr2'!U42</f>
        <v>0</v>
      </c>
      <c r="V42" s="193">
        <f>'Cashflow - Yr1+Yr2'!V42</f>
        <v>0</v>
      </c>
      <c r="W42" s="193">
        <f>'Cashflow - Yr1+Yr2'!W42</f>
        <v>0</v>
      </c>
      <c r="X42" s="193">
        <f>'Cashflow - Yr1+Yr2'!X42</f>
        <v>0</v>
      </c>
      <c r="Y42" s="193">
        <f>'Cashflow - Yr1+Yr2'!Y42</f>
        <v>0</v>
      </c>
      <c r="Z42" s="193">
        <f>'Cashflow - Yr1+Yr2'!Z42</f>
        <v>0</v>
      </c>
      <c r="AA42" s="193">
        <f>'Cashflow - Yr1+Yr2'!AA42</f>
        <v>0</v>
      </c>
      <c r="AB42" s="193">
        <f>'Cashflow - Yr1+Yr2'!AB42</f>
        <v>0</v>
      </c>
      <c r="AC42" s="193">
        <f>'Cashflow - Yr1+Yr2'!AC42</f>
        <v>0</v>
      </c>
      <c r="AD42" s="193">
        <f>'Cashflow - Yr1+Yr2'!AD42</f>
        <v>0</v>
      </c>
      <c r="AE42" s="193">
        <f>'Cashflow - Yr1+Yr2'!AE42</f>
        <v>0</v>
      </c>
      <c r="AF42" s="193">
        <f>'Cashflow - Yr1+Yr2'!AF42</f>
        <v>0</v>
      </c>
      <c r="AG42" s="108">
        <f t="shared" si="14"/>
        <v>0</v>
      </c>
      <c r="AH42" s="182"/>
      <c r="AI42" s="182"/>
      <c r="AJ42" s="182"/>
      <c r="AK42" s="182"/>
      <c r="AL42" s="182"/>
      <c r="AM42" s="182"/>
      <c r="AN42" s="182"/>
    </row>
    <row r="43" spans="1:40" x14ac:dyDescent="0.2">
      <c r="A43" s="503" t="str">
        <f>'Cashflow - Yr1+Yr2'!A43</f>
        <v>Expenses</v>
      </c>
      <c r="B43" s="579">
        <f>'Cashflow - Yr1+Yr2'!B43</f>
        <v>0</v>
      </c>
      <c r="C43" s="579">
        <f>'Cashflow - Yr1+Yr2'!C43</f>
        <v>0</v>
      </c>
      <c r="D43" s="193">
        <f>'Cashflow - Yr1+Yr2'!D43</f>
        <v>0</v>
      </c>
      <c r="E43" s="193">
        <f>'Cashflow - Yr1+Yr2'!E43</f>
        <v>0</v>
      </c>
      <c r="F43" s="193">
        <f>'Cashflow - Yr1+Yr2'!F43</f>
        <v>0</v>
      </c>
      <c r="G43" s="193">
        <f>'Cashflow - Yr1+Yr2'!G43</f>
        <v>0</v>
      </c>
      <c r="H43" s="193">
        <f>'Cashflow - Yr1+Yr2'!H43</f>
        <v>0</v>
      </c>
      <c r="I43" s="193">
        <f>'Cashflow - Yr1+Yr2'!I43</f>
        <v>0</v>
      </c>
      <c r="J43" s="193">
        <f>'Cashflow - Yr1+Yr2'!J43</f>
        <v>0</v>
      </c>
      <c r="K43" s="193">
        <f>'Cashflow - Yr1+Yr2'!K43</f>
        <v>0</v>
      </c>
      <c r="L43" s="193">
        <f>'Cashflow - Yr1+Yr2'!L43</f>
        <v>0</v>
      </c>
      <c r="M43" s="193">
        <f>'Cashflow - Yr1+Yr2'!M43</f>
        <v>0</v>
      </c>
      <c r="N43" s="193">
        <f>'Cashflow - Yr1+Yr2'!N43</f>
        <v>0</v>
      </c>
      <c r="O43" s="193">
        <f>'Cashflow - Yr1+Yr2'!O43</f>
        <v>0</v>
      </c>
      <c r="P43" s="108">
        <f t="shared" si="13"/>
        <v>0</v>
      </c>
      <c r="Q43" s="468"/>
      <c r="R43" s="501" t="str">
        <f>'Cashflow - Yr1+Yr2'!R43</f>
        <v>Expenses</v>
      </c>
      <c r="S43" s="579">
        <f>'Cashflow - Yr1+Yr2'!S43</f>
        <v>0</v>
      </c>
      <c r="T43" s="579">
        <f>'Cashflow - Yr1+Yr2'!T43</f>
        <v>0</v>
      </c>
      <c r="U43" s="193">
        <f>'Cashflow - Yr1+Yr2'!U43</f>
        <v>0</v>
      </c>
      <c r="V43" s="193">
        <f>'Cashflow - Yr1+Yr2'!V43</f>
        <v>0</v>
      </c>
      <c r="W43" s="193">
        <f>'Cashflow - Yr1+Yr2'!W43</f>
        <v>0</v>
      </c>
      <c r="X43" s="193">
        <f>'Cashflow - Yr1+Yr2'!X43</f>
        <v>0</v>
      </c>
      <c r="Y43" s="193">
        <f>'Cashflow - Yr1+Yr2'!Y43</f>
        <v>0</v>
      </c>
      <c r="Z43" s="193">
        <f>'Cashflow - Yr1+Yr2'!Z43</f>
        <v>0</v>
      </c>
      <c r="AA43" s="193">
        <f>'Cashflow - Yr1+Yr2'!AA43</f>
        <v>0</v>
      </c>
      <c r="AB43" s="193">
        <f>'Cashflow - Yr1+Yr2'!AB43</f>
        <v>0</v>
      </c>
      <c r="AC43" s="193">
        <f>'Cashflow - Yr1+Yr2'!AC43</f>
        <v>0</v>
      </c>
      <c r="AD43" s="193">
        <f>'Cashflow - Yr1+Yr2'!AD43</f>
        <v>0</v>
      </c>
      <c r="AE43" s="193">
        <f>'Cashflow - Yr1+Yr2'!AE43</f>
        <v>0</v>
      </c>
      <c r="AF43" s="193">
        <f>'Cashflow - Yr1+Yr2'!AF43</f>
        <v>0</v>
      </c>
      <c r="AG43" s="108">
        <f t="shared" si="14"/>
        <v>0</v>
      </c>
      <c r="AH43" s="182"/>
      <c r="AI43" s="182"/>
      <c r="AJ43" s="182"/>
      <c r="AK43" s="182"/>
      <c r="AL43" s="182"/>
      <c r="AM43" s="182"/>
      <c r="AN43" s="182"/>
    </row>
    <row r="44" spans="1:40" x14ac:dyDescent="0.2">
      <c r="A44" s="503" t="str">
        <f>'Cashflow - Yr1+Yr2'!A44</f>
        <v>Expenses</v>
      </c>
      <c r="B44" s="579">
        <f>'Cashflow - Yr1+Yr2'!B44</f>
        <v>0</v>
      </c>
      <c r="C44" s="579">
        <f>'Cashflow - Yr1+Yr2'!C44</f>
        <v>0</v>
      </c>
      <c r="D44" s="193">
        <f>'Cashflow - Yr1+Yr2'!D44</f>
        <v>0</v>
      </c>
      <c r="E44" s="193">
        <f>'Cashflow - Yr1+Yr2'!E44</f>
        <v>0</v>
      </c>
      <c r="F44" s="193">
        <f>'Cashflow - Yr1+Yr2'!F44</f>
        <v>0</v>
      </c>
      <c r="G44" s="193">
        <f>'Cashflow - Yr1+Yr2'!G44</f>
        <v>0</v>
      </c>
      <c r="H44" s="193">
        <f>'Cashflow - Yr1+Yr2'!H44</f>
        <v>0</v>
      </c>
      <c r="I44" s="193">
        <f>'Cashflow - Yr1+Yr2'!I44</f>
        <v>0</v>
      </c>
      <c r="J44" s="193">
        <f>'Cashflow - Yr1+Yr2'!J44</f>
        <v>0</v>
      </c>
      <c r="K44" s="193">
        <f>'Cashflow - Yr1+Yr2'!K44</f>
        <v>0</v>
      </c>
      <c r="L44" s="193">
        <f>'Cashflow - Yr1+Yr2'!L44</f>
        <v>0</v>
      </c>
      <c r="M44" s="193">
        <f>'Cashflow - Yr1+Yr2'!M44</f>
        <v>0</v>
      </c>
      <c r="N44" s="193">
        <f>'Cashflow - Yr1+Yr2'!N44</f>
        <v>0</v>
      </c>
      <c r="O44" s="193">
        <f>'Cashflow - Yr1+Yr2'!O44</f>
        <v>0</v>
      </c>
      <c r="P44" s="108">
        <f t="shared" si="13"/>
        <v>0</v>
      </c>
      <c r="Q44" s="468"/>
      <c r="R44" s="501" t="str">
        <f>'Cashflow - Yr1+Yr2'!R44</f>
        <v>Expenses</v>
      </c>
      <c r="S44" s="579">
        <f>'Cashflow - Yr1+Yr2'!S44</f>
        <v>0</v>
      </c>
      <c r="T44" s="579">
        <f>'Cashflow - Yr1+Yr2'!T44</f>
        <v>0</v>
      </c>
      <c r="U44" s="193">
        <f>'Cashflow - Yr1+Yr2'!U44</f>
        <v>0</v>
      </c>
      <c r="V44" s="193">
        <f>'Cashflow - Yr1+Yr2'!V44</f>
        <v>0</v>
      </c>
      <c r="W44" s="193">
        <f>'Cashflow - Yr1+Yr2'!W44</f>
        <v>0</v>
      </c>
      <c r="X44" s="193">
        <f>'Cashflow - Yr1+Yr2'!X44</f>
        <v>0</v>
      </c>
      <c r="Y44" s="193">
        <f>'Cashflow - Yr1+Yr2'!Y44</f>
        <v>0</v>
      </c>
      <c r="Z44" s="193">
        <f>'Cashflow - Yr1+Yr2'!Z44</f>
        <v>0</v>
      </c>
      <c r="AA44" s="193">
        <f>'Cashflow - Yr1+Yr2'!AA44</f>
        <v>0</v>
      </c>
      <c r="AB44" s="193">
        <f>'Cashflow - Yr1+Yr2'!AB44</f>
        <v>0</v>
      </c>
      <c r="AC44" s="193">
        <f>'Cashflow - Yr1+Yr2'!AC44</f>
        <v>0</v>
      </c>
      <c r="AD44" s="193">
        <f>'Cashflow - Yr1+Yr2'!AD44</f>
        <v>0</v>
      </c>
      <c r="AE44" s="193">
        <f>'Cashflow - Yr1+Yr2'!AE44</f>
        <v>0</v>
      </c>
      <c r="AF44" s="193">
        <f>'Cashflow - Yr1+Yr2'!AF44</f>
        <v>0</v>
      </c>
      <c r="AG44" s="108">
        <f t="shared" si="14"/>
        <v>0</v>
      </c>
      <c r="AH44" s="182"/>
      <c r="AI44" s="182"/>
      <c r="AJ44" s="182"/>
      <c r="AK44" s="182"/>
      <c r="AL44" s="182"/>
      <c r="AM44" s="182"/>
      <c r="AN44" s="182"/>
    </row>
    <row r="45" spans="1:40" x14ac:dyDescent="0.2">
      <c r="A45" s="487" t="s">
        <v>188</v>
      </c>
      <c r="B45" s="110"/>
      <c r="C45" s="107">
        <f t="shared" ref="C45:O45" si="15">SUM(C20:C44)</f>
        <v>0</v>
      </c>
      <c r="D45" s="107">
        <f t="shared" si="15"/>
        <v>0</v>
      </c>
      <c r="E45" s="107">
        <f t="shared" si="15"/>
        <v>0</v>
      </c>
      <c r="F45" s="107">
        <f t="shared" si="15"/>
        <v>0</v>
      </c>
      <c r="G45" s="107">
        <f t="shared" si="15"/>
        <v>0</v>
      </c>
      <c r="H45" s="107">
        <f t="shared" si="15"/>
        <v>0</v>
      </c>
      <c r="I45" s="107">
        <f t="shared" si="15"/>
        <v>0</v>
      </c>
      <c r="J45" s="107">
        <f t="shared" si="15"/>
        <v>0</v>
      </c>
      <c r="K45" s="107">
        <f t="shared" si="15"/>
        <v>0</v>
      </c>
      <c r="L45" s="107">
        <f t="shared" si="15"/>
        <v>0</v>
      </c>
      <c r="M45" s="107">
        <f t="shared" si="15"/>
        <v>0</v>
      </c>
      <c r="N45" s="107">
        <f t="shared" si="15"/>
        <v>0</v>
      </c>
      <c r="O45" s="107">
        <f t="shared" si="15"/>
        <v>0</v>
      </c>
      <c r="P45" s="108">
        <f t="shared" si="13"/>
        <v>0</v>
      </c>
      <c r="Q45" s="329"/>
      <c r="R45" s="505" t="s">
        <v>151</v>
      </c>
      <c r="S45" s="110"/>
      <c r="T45" s="107">
        <f t="shared" ref="T45:AF45" si="16">SUM(T20:T44)</f>
        <v>0</v>
      </c>
      <c r="U45" s="107">
        <f t="shared" si="16"/>
        <v>0</v>
      </c>
      <c r="V45" s="107">
        <f t="shared" si="16"/>
        <v>0</v>
      </c>
      <c r="W45" s="107">
        <f t="shared" si="16"/>
        <v>0</v>
      </c>
      <c r="X45" s="107">
        <f t="shared" si="16"/>
        <v>0</v>
      </c>
      <c r="Y45" s="107">
        <f t="shared" si="16"/>
        <v>0</v>
      </c>
      <c r="Z45" s="107">
        <f t="shared" si="16"/>
        <v>0</v>
      </c>
      <c r="AA45" s="107">
        <f t="shared" si="16"/>
        <v>0</v>
      </c>
      <c r="AB45" s="107">
        <f t="shared" si="16"/>
        <v>0</v>
      </c>
      <c r="AC45" s="107">
        <f t="shared" si="16"/>
        <v>0</v>
      </c>
      <c r="AD45" s="107">
        <f t="shared" si="16"/>
        <v>0</v>
      </c>
      <c r="AE45" s="107">
        <f t="shared" si="16"/>
        <v>0</v>
      </c>
      <c r="AF45" s="107">
        <f t="shared" si="16"/>
        <v>0</v>
      </c>
      <c r="AG45" s="108">
        <f t="shared" si="14"/>
        <v>0</v>
      </c>
      <c r="AH45" s="181"/>
      <c r="AI45" s="181"/>
      <c r="AJ45" s="181"/>
      <c r="AK45" s="181"/>
      <c r="AL45" s="181"/>
      <c r="AM45" s="181"/>
      <c r="AN45" s="181"/>
    </row>
    <row r="46" spans="1:40" x14ac:dyDescent="0.2">
      <c r="A46" s="504" t="s">
        <v>153</v>
      </c>
      <c r="B46" s="100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8">
        <f t="shared" si="13"/>
        <v>0</v>
      </c>
      <c r="Q46" s="329"/>
      <c r="R46" s="485" t="s">
        <v>153</v>
      </c>
      <c r="S46" s="33"/>
      <c r="T46" s="33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08">
        <f t="shared" si="14"/>
        <v>0</v>
      </c>
      <c r="AH46" s="181"/>
      <c r="AI46" s="181"/>
      <c r="AJ46" s="181"/>
      <c r="AK46" s="181"/>
      <c r="AL46" s="181"/>
      <c r="AM46" s="181"/>
      <c r="AN46" s="181"/>
    </row>
    <row r="47" spans="1:40" x14ac:dyDescent="0.2">
      <c r="A47" s="488" t="s">
        <v>154</v>
      </c>
      <c r="B47" s="309"/>
      <c r="C47" s="310">
        <f>'Start-Up Costs'!B39</f>
        <v>0</v>
      </c>
      <c r="D47" s="3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08">
        <f t="shared" si="13"/>
        <v>0</v>
      </c>
      <c r="Q47" s="329"/>
      <c r="R47" s="584"/>
      <c r="S47" s="177"/>
      <c r="T47" s="178"/>
      <c r="U47" s="31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08">
        <f t="shared" si="14"/>
        <v>0</v>
      </c>
      <c r="AH47" s="181"/>
      <c r="AI47" s="181"/>
      <c r="AJ47" s="181"/>
      <c r="AK47" s="181"/>
      <c r="AL47" s="181"/>
      <c r="AM47" s="181"/>
      <c r="AN47" s="181"/>
    </row>
    <row r="48" spans="1:40" x14ac:dyDescent="0.2">
      <c r="A48" s="261" t="s">
        <v>156</v>
      </c>
      <c r="B48" s="567"/>
      <c r="C48" s="5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08">
        <f t="shared" si="13"/>
        <v>0</v>
      </c>
      <c r="Q48" s="329"/>
      <c r="R48" s="261" t="s">
        <v>156</v>
      </c>
      <c r="S48" s="567"/>
      <c r="T48" s="56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08">
        <f t="shared" si="14"/>
        <v>0</v>
      </c>
      <c r="AH48" s="181"/>
      <c r="AI48" s="181"/>
      <c r="AJ48" s="181"/>
      <c r="AK48" s="181"/>
      <c r="AL48" s="181"/>
      <c r="AM48" s="181"/>
      <c r="AN48" s="181"/>
    </row>
    <row r="49" spans="1:40" x14ac:dyDescent="0.2">
      <c r="A49" s="261" t="s">
        <v>158</v>
      </c>
      <c r="B49" s="567"/>
      <c r="C49" s="5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108">
        <f t="shared" si="13"/>
        <v>0</v>
      </c>
      <c r="Q49" s="329"/>
      <c r="R49" s="261" t="s">
        <v>158</v>
      </c>
      <c r="S49" s="567"/>
      <c r="T49" s="56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08">
        <f t="shared" si="14"/>
        <v>0</v>
      </c>
      <c r="AH49" s="181"/>
      <c r="AI49" s="181"/>
      <c r="AJ49" s="181"/>
      <c r="AK49" s="181"/>
      <c r="AL49" s="181"/>
      <c r="AM49" s="181"/>
      <c r="AN49" s="181"/>
    </row>
    <row r="50" spans="1:40" x14ac:dyDescent="0.2">
      <c r="A50" s="261" t="s">
        <v>160</v>
      </c>
      <c r="B50" s="567"/>
      <c r="C50" s="5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108">
        <f t="shared" si="13"/>
        <v>0</v>
      </c>
      <c r="Q50" s="329"/>
      <c r="R50" s="261" t="s">
        <v>160</v>
      </c>
      <c r="S50" s="567"/>
      <c r="T50" s="56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08">
        <f t="shared" si="14"/>
        <v>0</v>
      </c>
      <c r="AH50" s="181"/>
      <c r="AI50" s="181"/>
      <c r="AJ50" s="181"/>
      <c r="AK50" s="181"/>
      <c r="AL50" s="181"/>
      <c r="AM50" s="181"/>
      <c r="AN50" s="181"/>
    </row>
    <row r="51" spans="1:40" x14ac:dyDescent="0.2">
      <c r="A51" s="481" t="s">
        <v>189</v>
      </c>
      <c r="B51" s="567"/>
      <c r="C51" s="5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108">
        <f t="shared" si="13"/>
        <v>0</v>
      </c>
      <c r="Q51" s="328"/>
      <c r="R51" s="481" t="s">
        <v>189</v>
      </c>
      <c r="S51" s="567"/>
      <c r="T51" s="567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08">
        <f t="shared" si="14"/>
        <v>0</v>
      </c>
      <c r="AH51" s="182"/>
      <c r="AI51" s="182"/>
      <c r="AJ51" s="182"/>
      <c r="AK51" s="182"/>
      <c r="AL51" s="182"/>
      <c r="AM51" s="182"/>
      <c r="AN51" s="182"/>
    </row>
    <row r="52" spans="1:40" x14ac:dyDescent="0.2">
      <c r="A52" s="487" t="s">
        <v>163</v>
      </c>
      <c r="B52" s="110"/>
      <c r="C52" s="106">
        <f>SUM(C47:C51)</f>
        <v>0</v>
      </c>
      <c r="D52" s="107">
        <f>SUM(D47:D51)</f>
        <v>0</v>
      </c>
      <c r="E52" s="107">
        <f t="shared" ref="E52:O52" si="17">SUM(E48:E51)</f>
        <v>0</v>
      </c>
      <c r="F52" s="107">
        <f t="shared" si="17"/>
        <v>0</v>
      </c>
      <c r="G52" s="107">
        <f t="shared" si="17"/>
        <v>0</v>
      </c>
      <c r="H52" s="107">
        <f t="shared" si="17"/>
        <v>0</v>
      </c>
      <c r="I52" s="107">
        <f t="shared" si="17"/>
        <v>0</v>
      </c>
      <c r="J52" s="107">
        <f t="shared" si="17"/>
        <v>0</v>
      </c>
      <c r="K52" s="107">
        <f t="shared" si="17"/>
        <v>0</v>
      </c>
      <c r="L52" s="107">
        <f t="shared" si="17"/>
        <v>0</v>
      </c>
      <c r="M52" s="107">
        <f t="shared" si="17"/>
        <v>0</v>
      </c>
      <c r="N52" s="107">
        <f t="shared" si="17"/>
        <v>0</v>
      </c>
      <c r="O52" s="107">
        <f t="shared" si="17"/>
        <v>0</v>
      </c>
      <c r="P52" s="108">
        <f>SUM(P47:P51)</f>
        <v>0</v>
      </c>
      <c r="Q52" s="328"/>
      <c r="R52" s="487" t="s">
        <v>190</v>
      </c>
      <c r="S52" s="110"/>
      <c r="T52" s="107">
        <f>SUM(T47:T51)</f>
        <v>0</v>
      </c>
      <c r="U52" s="107">
        <f>SUM(U47:U51)</f>
        <v>0</v>
      </c>
      <c r="V52" s="107">
        <f t="shared" ref="V52:AF52" si="18">SUM(V48:V51)</f>
        <v>0</v>
      </c>
      <c r="W52" s="107">
        <f t="shared" si="18"/>
        <v>0</v>
      </c>
      <c r="X52" s="107">
        <f t="shared" si="18"/>
        <v>0</v>
      </c>
      <c r="Y52" s="107">
        <f t="shared" si="18"/>
        <v>0</v>
      </c>
      <c r="Z52" s="107">
        <f t="shared" si="18"/>
        <v>0</v>
      </c>
      <c r="AA52" s="107">
        <f t="shared" si="18"/>
        <v>0</v>
      </c>
      <c r="AB52" s="107">
        <f t="shared" si="18"/>
        <v>0</v>
      </c>
      <c r="AC52" s="107">
        <f t="shared" si="18"/>
        <v>0</v>
      </c>
      <c r="AD52" s="107">
        <f t="shared" si="18"/>
        <v>0</v>
      </c>
      <c r="AE52" s="107">
        <f t="shared" si="18"/>
        <v>0</v>
      </c>
      <c r="AF52" s="107">
        <f t="shared" si="18"/>
        <v>0</v>
      </c>
      <c r="AG52" s="108">
        <f>SUM(AG47:AG51)</f>
        <v>0</v>
      </c>
      <c r="AH52" s="182"/>
      <c r="AI52" s="182"/>
      <c r="AJ52" s="182"/>
      <c r="AK52" s="182"/>
      <c r="AL52" s="182"/>
      <c r="AM52" s="182"/>
      <c r="AN52" s="182"/>
    </row>
    <row r="53" spans="1:40" x14ac:dyDescent="0.2">
      <c r="A53" s="505" t="s">
        <v>164</v>
      </c>
      <c r="B53" s="110"/>
      <c r="C53" s="106">
        <f t="shared" ref="C53:P53" si="19">+C18+C45+C52</f>
        <v>0</v>
      </c>
      <c r="D53" s="106">
        <f t="shared" si="19"/>
        <v>0</v>
      </c>
      <c r="E53" s="106">
        <f t="shared" si="19"/>
        <v>0</v>
      </c>
      <c r="F53" s="106">
        <f t="shared" si="19"/>
        <v>0</v>
      </c>
      <c r="G53" s="106">
        <f t="shared" si="19"/>
        <v>0</v>
      </c>
      <c r="H53" s="106">
        <f t="shared" si="19"/>
        <v>0</v>
      </c>
      <c r="I53" s="106">
        <f t="shared" si="19"/>
        <v>0</v>
      </c>
      <c r="J53" s="106">
        <f t="shared" si="19"/>
        <v>0</v>
      </c>
      <c r="K53" s="106">
        <f t="shared" si="19"/>
        <v>0</v>
      </c>
      <c r="L53" s="106">
        <f t="shared" si="19"/>
        <v>0</v>
      </c>
      <c r="M53" s="106">
        <f t="shared" si="19"/>
        <v>0</v>
      </c>
      <c r="N53" s="106">
        <f t="shared" si="19"/>
        <v>0</v>
      </c>
      <c r="O53" s="106">
        <f t="shared" si="19"/>
        <v>0</v>
      </c>
      <c r="P53" s="108">
        <f t="shared" si="19"/>
        <v>0</v>
      </c>
      <c r="Q53" s="329"/>
      <c r="R53" s="505" t="s">
        <v>164</v>
      </c>
      <c r="S53" s="110"/>
      <c r="T53" s="106">
        <f t="shared" ref="T53:AG53" si="20">+T18+T45+T52</f>
        <v>0</v>
      </c>
      <c r="U53" s="106">
        <f t="shared" si="20"/>
        <v>0</v>
      </c>
      <c r="V53" s="106">
        <f t="shared" si="20"/>
        <v>0</v>
      </c>
      <c r="W53" s="106">
        <f t="shared" si="20"/>
        <v>0</v>
      </c>
      <c r="X53" s="106">
        <f t="shared" si="20"/>
        <v>0</v>
      </c>
      <c r="Y53" s="106">
        <f t="shared" si="20"/>
        <v>0</v>
      </c>
      <c r="Z53" s="106">
        <f t="shared" si="20"/>
        <v>0</v>
      </c>
      <c r="AA53" s="106">
        <f t="shared" si="20"/>
        <v>0</v>
      </c>
      <c r="AB53" s="106">
        <f t="shared" si="20"/>
        <v>0</v>
      </c>
      <c r="AC53" s="106">
        <f t="shared" si="20"/>
        <v>0</v>
      </c>
      <c r="AD53" s="106">
        <f t="shared" si="20"/>
        <v>0</v>
      </c>
      <c r="AE53" s="106">
        <f t="shared" si="20"/>
        <v>0</v>
      </c>
      <c r="AF53" s="106">
        <f t="shared" si="20"/>
        <v>0</v>
      </c>
      <c r="AG53" s="108">
        <f t="shared" si="20"/>
        <v>0</v>
      </c>
      <c r="AH53" s="181"/>
      <c r="AI53" s="181"/>
      <c r="AJ53" s="181"/>
      <c r="AK53" s="181"/>
      <c r="AL53" s="181"/>
      <c r="AM53" s="181"/>
      <c r="AN53" s="181"/>
    </row>
    <row r="54" spans="1:40" x14ac:dyDescent="0.2">
      <c r="A54" s="480"/>
      <c r="B54" s="14"/>
      <c r="C54" s="1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7"/>
      <c r="Q54" s="328"/>
      <c r="R54" s="480"/>
      <c r="S54" s="14"/>
      <c r="T54" s="1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62"/>
      <c r="AH54" s="182"/>
      <c r="AI54" s="182"/>
      <c r="AJ54" s="182"/>
      <c r="AK54" s="182"/>
      <c r="AL54" s="182"/>
      <c r="AM54" s="182"/>
      <c r="AN54" s="182"/>
    </row>
    <row r="55" spans="1:40" x14ac:dyDescent="0.2">
      <c r="A55" s="487" t="s">
        <v>165</v>
      </c>
      <c r="B55" s="110"/>
      <c r="C55" s="107">
        <f t="shared" ref="C55:O55" si="21">+C14-C53</f>
        <v>0</v>
      </c>
      <c r="D55" s="106">
        <f t="shared" si="21"/>
        <v>0</v>
      </c>
      <c r="E55" s="106">
        <f t="shared" si="21"/>
        <v>0</v>
      </c>
      <c r="F55" s="106">
        <f t="shared" si="21"/>
        <v>0</v>
      </c>
      <c r="G55" s="106">
        <f t="shared" si="21"/>
        <v>0</v>
      </c>
      <c r="H55" s="106">
        <f t="shared" si="21"/>
        <v>0</v>
      </c>
      <c r="I55" s="106">
        <f t="shared" si="21"/>
        <v>0</v>
      </c>
      <c r="J55" s="106">
        <f t="shared" si="21"/>
        <v>0</v>
      </c>
      <c r="K55" s="106">
        <f t="shared" si="21"/>
        <v>0</v>
      </c>
      <c r="L55" s="106">
        <f t="shared" si="21"/>
        <v>0</v>
      </c>
      <c r="M55" s="106">
        <f t="shared" si="21"/>
        <v>0</v>
      </c>
      <c r="N55" s="106">
        <f t="shared" si="21"/>
        <v>0</v>
      </c>
      <c r="O55" s="106">
        <f t="shared" si="21"/>
        <v>0</v>
      </c>
      <c r="P55" s="108">
        <f>SUM(C55:O55)</f>
        <v>0</v>
      </c>
      <c r="Q55" s="328"/>
      <c r="R55" s="487" t="s">
        <v>165</v>
      </c>
      <c r="S55" s="110"/>
      <c r="T55" s="106">
        <f t="shared" ref="T55:AF55" si="22">+T14-T53</f>
        <v>0</v>
      </c>
      <c r="U55" s="106">
        <f t="shared" si="22"/>
        <v>0</v>
      </c>
      <c r="V55" s="106">
        <f t="shared" si="22"/>
        <v>0</v>
      </c>
      <c r="W55" s="106">
        <f t="shared" si="22"/>
        <v>0</v>
      </c>
      <c r="X55" s="106">
        <f t="shared" si="22"/>
        <v>0</v>
      </c>
      <c r="Y55" s="106">
        <f t="shared" si="22"/>
        <v>0</v>
      </c>
      <c r="Z55" s="106">
        <f t="shared" si="22"/>
        <v>0</v>
      </c>
      <c r="AA55" s="106">
        <f t="shared" si="22"/>
        <v>0</v>
      </c>
      <c r="AB55" s="106">
        <f t="shared" si="22"/>
        <v>0</v>
      </c>
      <c r="AC55" s="106">
        <f t="shared" si="22"/>
        <v>0</v>
      </c>
      <c r="AD55" s="106">
        <f t="shared" si="22"/>
        <v>0</v>
      </c>
      <c r="AE55" s="106">
        <f t="shared" si="22"/>
        <v>0</v>
      </c>
      <c r="AF55" s="106">
        <f t="shared" si="22"/>
        <v>0</v>
      </c>
      <c r="AG55" s="108">
        <f>SUM(T55:AF55)</f>
        <v>0</v>
      </c>
      <c r="AH55" s="182"/>
      <c r="AI55" s="182"/>
      <c r="AJ55" s="182"/>
      <c r="AK55" s="182"/>
      <c r="AL55" s="182"/>
      <c r="AM55" s="182"/>
      <c r="AN55" s="182"/>
    </row>
    <row r="56" spans="1:40" x14ac:dyDescent="0.2">
      <c r="A56" s="480"/>
      <c r="B56" s="14"/>
      <c r="C56" s="1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17"/>
      <c r="Q56" s="328"/>
      <c r="R56" s="480"/>
      <c r="S56" s="14"/>
      <c r="T56" s="14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62"/>
      <c r="AH56" s="182"/>
      <c r="AI56" s="182"/>
      <c r="AJ56" s="182"/>
      <c r="AK56" s="182"/>
      <c r="AL56" s="182"/>
      <c r="AM56" s="182"/>
      <c r="AN56" s="182"/>
    </row>
    <row r="57" spans="1:40" x14ac:dyDescent="0.2">
      <c r="A57" s="487" t="s">
        <v>166</v>
      </c>
      <c r="B57" s="110"/>
      <c r="C57" s="107">
        <v>0</v>
      </c>
      <c r="D57" s="106">
        <f>C59</f>
        <v>0</v>
      </c>
      <c r="E57" s="106">
        <f t="shared" ref="E57:P57" si="23">+D59</f>
        <v>0</v>
      </c>
      <c r="F57" s="106">
        <f t="shared" si="23"/>
        <v>0</v>
      </c>
      <c r="G57" s="106">
        <f t="shared" si="23"/>
        <v>0</v>
      </c>
      <c r="H57" s="106">
        <f t="shared" si="23"/>
        <v>0</v>
      </c>
      <c r="I57" s="106">
        <f t="shared" si="23"/>
        <v>0</v>
      </c>
      <c r="J57" s="106">
        <f t="shared" si="23"/>
        <v>0</v>
      </c>
      <c r="K57" s="106">
        <f t="shared" si="23"/>
        <v>0</v>
      </c>
      <c r="L57" s="106">
        <f t="shared" si="23"/>
        <v>0</v>
      </c>
      <c r="M57" s="106">
        <f t="shared" si="23"/>
        <v>0</v>
      </c>
      <c r="N57" s="106">
        <f t="shared" si="23"/>
        <v>0</v>
      </c>
      <c r="O57" s="106">
        <f t="shared" si="23"/>
        <v>0</v>
      </c>
      <c r="P57" s="108">
        <f t="shared" si="23"/>
        <v>0</v>
      </c>
      <c r="Q57" s="329"/>
      <c r="R57" s="487" t="s">
        <v>166</v>
      </c>
      <c r="S57" s="110"/>
      <c r="T57" s="106">
        <f>O59</f>
        <v>0</v>
      </c>
      <c r="U57" s="106">
        <f>T59</f>
        <v>0</v>
      </c>
      <c r="V57" s="106">
        <f t="shared" ref="V57:AG57" si="24">+U59</f>
        <v>0</v>
      </c>
      <c r="W57" s="106">
        <f t="shared" si="24"/>
        <v>0</v>
      </c>
      <c r="X57" s="106">
        <f t="shared" si="24"/>
        <v>0</v>
      </c>
      <c r="Y57" s="106">
        <f t="shared" si="24"/>
        <v>0</v>
      </c>
      <c r="Z57" s="106">
        <f t="shared" si="24"/>
        <v>0</v>
      </c>
      <c r="AA57" s="106">
        <f t="shared" si="24"/>
        <v>0</v>
      </c>
      <c r="AB57" s="106">
        <f t="shared" si="24"/>
        <v>0</v>
      </c>
      <c r="AC57" s="106">
        <f t="shared" si="24"/>
        <v>0</v>
      </c>
      <c r="AD57" s="106">
        <f t="shared" si="24"/>
        <v>0</v>
      </c>
      <c r="AE57" s="106">
        <f t="shared" si="24"/>
        <v>0</v>
      </c>
      <c r="AF57" s="106">
        <f t="shared" si="24"/>
        <v>0</v>
      </c>
      <c r="AG57" s="108">
        <f t="shared" si="24"/>
        <v>0</v>
      </c>
      <c r="AH57" s="181"/>
      <c r="AI57" s="181"/>
      <c r="AJ57" s="181"/>
      <c r="AK57" s="181"/>
      <c r="AL57" s="181"/>
      <c r="AM57" s="181"/>
      <c r="AN57" s="181"/>
    </row>
    <row r="58" spans="1:40" x14ac:dyDescent="0.2">
      <c r="A58" s="480"/>
      <c r="B58" s="14"/>
      <c r="C58" s="1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7"/>
      <c r="Q58" s="329"/>
      <c r="R58" s="480"/>
      <c r="S58" s="14"/>
      <c r="T58" s="14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17"/>
      <c r="AH58" s="181"/>
      <c r="AI58" s="181"/>
      <c r="AJ58" s="181"/>
      <c r="AK58" s="181"/>
      <c r="AL58" s="181"/>
      <c r="AM58" s="181"/>
      <c r="AN58" s="181"/>
    </row>
    <row r="59" spans="1:40" s="54" customFormat="1" ht="13.5" thickBot="1" x14ac:dyDescent="0.25">
      <c r="A59" s="304" t="s">
        <v>167</v>
      </c>
      <c r="B59" s="304"/>
      <c r="C59" s="305">
        <f>SUM(C55:C57)</f>
        <v>0</v>
      </c>
      <c r="D59" s="306">
        <f>SUM(D55:D57)</f>
        <v>0</v>
      </c>
      <c r="E59" s="306">
        <f>SUM(E55:E57)</f>
        <v>0</v>
      </c>
      <c r="F59" s="306">
        <f>SUM(F55:F57)</f>
        <v>0</v>
      </c>
      <c r="G59" s="306">
        <f>SUM(G55:G57)</f>
        <v>0</v>
      </c>
      <c r="H59" s="306">
        <f t="shared" ref="H59:O59" si="25">SUM(H55:H57)</f>
        <v>0</v>
      </c>
      <c r="I59" s="306">
        <f t="shared" si="25"/>
        <v>0</v>
      </c>
      <c r="J59" s="306">
        <f t="shared" si="25"/>
        <v>0</v>
      </c>
      <c r="K59" s="306">
        <f t="shared" si="25"/>
        <v>0</v>
      </c>
      <c r="L59" s="306">
        <f t="shared" si="25"/>
        <v>0</v>
      </c>
      <c r="M59" s="306">
        <f t="shared" si="25"/>
        <v>0</v>
      </c>
      <c r="N59" s="306">
        <f t="shared" si="25"/>
        <v>0</v>
      </c>
      <c r="O59" s="306">
        <f t="shared" si="25"/>
        <v>0</v>
      </c>
      <c r="P59" s="307"/>
      <c r="Q59" s="329"/>
      <c r="R59" s="304" t="s">
        <v>191</v>
      </c>
      <c r="S59" s="304"/>
      <c r="T59" s="306">
        <f>SUM(T55:T57)</f>
        <v>0</v>
      </c>
      <c r="U59" s="306">
        <f>SUM(U55:U57)</f>
        <v>0</v>
      </c>
      <c r="V59" s="306">
        <f>SUM(V55:V57)</f>
        <v>0</v>
      </c>
      <c r="W59" s="306">
        <f>SUM(W55:W57)</f>
        <v>0</v>
      </c>
      <c r="X59" s="306">
        <f>SUM(X55:X57)</f>
        <v>0</v>
      </c>
      <c r="Y59" s="306">
        <f t="shared" ref="Y59:AF59" si="26">SUM(Y55:Y57)</f>
        <v>0</v>
      </c>
      <c r="Z59" s="306">
        <f t="shared" si="26"/>
        <v>0</v>
      </c>
      <c r="AA59" s="306">
        <f t="shared" si="26"/>
        <v>0</v>
      </c>
      <c r="AB59" s="306">
        <f t="shared" si="26"/>
        <v>0</v>
      </c>
      <c r="AC59" s="306">
        <f t="shared" si="26"/>
        <v>0</v>
      </c>
      <c r="AD59" s="306">
        <f t="shared" si="26"/>
        <v>0</v>
      </c>
      <c r="AE59" s="306">
        <f t="shared" si="26"/>
        <v>0</v>
      </c>
      <c r="AF59" s="306">
        <f t="shared" si="26"/>
        <v>0</v>
      </c>
      <c r="AG59" s="307"/>
      <c r="AH59" s="181"/>
      <c r="AI59" s="181"/>
      <c r="AJ59" s="181"/>
      <c r="AK59" s="181"/>
      <c r="AL59" s="181"/>
      <c r="AM59" s="181"/>
      <c r="AN59" s="181"/>
    </row>
    <row r="60" spans="1:40" ht="13.5" thickBot="1" x14ac:dyDescent="0.25">
      <c r="A60" s="493"/>
      <c r="B60" s="134"/>
      <c r="C60" s="134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35"/>
      <c r="P60" s="144"/>
      <c r="Q60" s="469"/>
      <c r="R60" s="509"/>
      <c r="S60" s="134"/>
      <c r="T60" s="134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35"/>
      <c r="AG60" s="148"/>
      <c r="AH60" s="181"/>
      <c r="AI60" s="181"/>
      <c r="AJ60" s="181"/>
      <c r="AK60" s="181"/>
      <c r="AL60" s="181"/>
      <c r="AM60" s="181"/>
      <c r="AN60" s="181"/>
    </row>
    <row r="61" spans="1:40" ht="15" x14ac:dyDescent="0.25">
      <c r="A61" s="506" t="s">
        <v>192</v>
      </c>
      <c r="B61" s="145"/>
      <c r="C61" s="145"/>
      <c r="D61" s="145"/>
      <c r="E61" s="145"/>
      <c r="F61" s="145"/>
      <c r="G61" s="145"/>
      <c r="H61" s="145"/>
      <c r="I61" s="145"/>
      <c r="J61" s="381" t="s">
        <v>193</v>
      </c>
      <c r="K61" s="382"/>
      <c r="L61" s="382"/>
      <c r="M61" s="383"/>
      <c r="N61" s="383"/>
      <c r="O61" s="383"/>
      <c r="P61" s="384"/>
      <c r="Q61" s="478"/>
      <c r="R61" s="510" t="s">
        <v>194</v>
      </c>
      <c r="S61" s="147"/>
      <c r="T61" s="147"/>
      <c r="U61" s="147"/>
      <c r="V61" s="147"/>
      <c r="W61" s="147"/>
      <c r="X61" s="147"/>
      <c r="Y61" s="147"/>
      <c r="Z61" s="147"/>
      <c r="AA61" s="149"/>
      <c r="AB61" s="151"/>
      <c r="AC61" s="151"/>
      <c r="AD61" s="149"/>
      <c r="AE61" s="149"/>
      <c r="AF61" s="139"/>
      <c r="AG61" s="150"/>
      <c r="AH61" s="181"/>
      <c r="AI61" s="181"/>
      <c r="AJ61" s="181"/>
      <c r="AK61" s="181"/>
      <c r="AL61" s="181"/>
      <c r="AM61" s="181"/>
      <c r="AN61" s="181"/>
    </row>
    <row r="62" spans="1:40" ht="14.25" x14ac:dyDescent="0.2">
      <c r="A62" s="399"/>
      <c r="B62" s="145"/>
      <c r="C62" s="145"/>
      <c r="D62" s="145"/>
      <c r="E62" s="145"/>
      <c r="F62" s="145"/>
      <c r="G62" s="145"/>
      <c r="H62" s="145"/>
      <c r="I62" s="145"/>
      <c r="J62" s="385" t="s">
        <v>195</v>
      </c>
      <c r="K62" s="386"/>
      <c r="L62" s="386"/>
      <c r="M62" s="387"/>
      <c r="N62" s="387"/>
      <c r="O62" s="387"/>
      <c r="P62" s="388"/>
      <c r="Q62" s="478"/>
      <c r="R62" s="511"/>
      <c r="S62" s="145"/>
      <c r="T62" s="145"/>
      <c r="U62" s="145"/>
      <c r="V62" s="145"/>
      <c r="W62" s="145"/>
      <c r="X62" s="145"/>
      <c r="Y62" s="145"/>
      <c r="Z62" s="145"/>
      <c r="AA62" s="156"/>
      <c r="AB62" s="157"/>
      <c r="AC62" s="157"/>
      <c r="AD62" s="156"/>
      <c r="AE62" s="156"/>
      <c r="AF62" s="158"/>
      <c r="AG62" s="159"/>
      <c r="AH62" s="181"/>
      <c r="AI62" s="181"/>
      <c r="AJ62" s="181"/>
      <c r="AK62" s="181"/>
      <c r="AL62" s="181"/>
      <c r="AM62" s="181"/>
      <c r="AN62" s="181"/>
    </row>
    <row r="63" spans="1:40" ht="14.25" x14ac:dyDescent="0.2">
      <c r="A63" s="398"/>
      <c r="B63" s="145"/>
      <c r="C63" s="145"/>
      <c r="D63" s="145"/>
      <c r="E63" s="145"/>
      <c r="F63" s="145"/>
      <c r="G63" s="145"/>
      <c r="H63" s="145"/>
      <c r="I63" s="145"/>
      <c r="J63" s="389"/>
      <c r="K63" s="390"/>
      <c r="L63" s="390"/>
      <c r="M63" s="387"/>
      <c r="N63" s="387"/>
      <c r="O63" s="387"/>
      <c r="P63" s="388"/>
      <c r="Q63" s="478"/>
      <c r="R63" s="511"/>
      <c r="S63" s="145"/>
      <c r="T63" s="145"/>
      <c r="U63" s="145"/>
      <c r="V63" s="145"/>
      <c r="W63" s="145"/>
      <c r="X63" s="145"/>
      <c r="Y63" s="145"/>
      <c r="Z63" s="145"/>
      <c r="AA63" s="160"/>
      <c r="AB63" s="160"/>
      <c r="AC63" s="160"/>
      <c r="AD63" s="161"/>
      <c r="AE63" s="162"/>
      <c r="AF63" s="136"/>
      <c r="AG63" s="163"/>
      <c r="AH63" s="181"/>
      <c r="AI63" s="181"/>
      <c r="AJ63" s="181"/>
      <c r="AK63" s="181"/>
      <c r="AL63" s="181"/>
      <c r="AM63" s="181"/>
      <c r="AN63" s="181"/>
    </row>
    <row r="64" spans="1:40" ht="14.25" x14ac:dyDescent="0.2">
      <c r="A64" s="398"/>
      <c r="B64" s="145"/>
      <c r="C64" s="145"/>
      <c r="D64" s="145"/>
      <c r="E64" s="145"/>
      <c r="F64" s="145"/>
      <c r="G64" s="145"/>
      <c r="H64" s="145"/>
      <c r="I64" s="145"/>
      <c r="J64" s="385" t="s">
        <v>172</v>
      </c>
      <c r="K64" s="390"/>
      <c r="L64" s="390"/>
      <c r="M64" s="387"/>
      <c r="N64" s="387"/>
      <c r="O64" s="387"/>
      <c r="P64" s="388"/>
      <c r="Q64" s="478"/>
      <c r="R64" s="511"/>
      <c r="S64" s="145"/>
      <c r="T64" s="145"/>
      <c r="U64" s="145"/>
      <c r="V64" s="145"/>
      <c r="W64" s="145"/>
      <c r="X64" s="145"/>
      <c r="Y64" s="145"/>
      <c r="Z64" s="164"/>
      <c r="AA64" s="165"/>
      <c r="AB64" s="166"/>
      <c r="AC64" s="166"/>
      <c r="AD64" s="165"/>
      <c r="AE64" s="165"/>
      <c r="AF64" s="167"/>
      <c r="AG64" s="168"/>
      <c r="AH64" s="179"/>
      <c r="AI64" s="179"/>
      <c r="AJ64" s="179"/>
      <c r="AK64" s="179"/>
      <c r="AL64" s="181"/>
      <c r="AM64" s="181"/>
      <c r="AN64" s="181"/>
    </row>
    <row r="65" spans="1:40" ht="14.25" x14ac:dyDescent="0.2">
      <c r="A65" s="398"/>
      <c r="B65" s="145"/>
      <c r="C65" s="145"/>
      <c r="D65" s="145"/>
      <c r="E65" s="145"/>
      <c r="F65" s="145"/>
      <c r="G65" s="145"/>
      <c r="H65" s="145"/>
      <c r="I65" s="145"/>
      <c r="J65" s="385"/>
      <c r="K65" s="387"/>
      <c r="L65" s="387"/>
      <c r="M65" s="387"/>
      <c r="N65" s="387"/>
      <c r="O65" s="387"/>
      <c r="P65" s="388"/>
      <c r="Q65" s="478"/>
      <c r="R65" s="511"/>
      <c r="S65" s="145"/>
      <c r="T65" s="145"/>
      <c r="U65" s="145"/>
      <c r="V65" s="145"/>
      <c r="W65" s="145"/>
      <c r="X65" s="145"/>
      <c r="Y65" s="145"/>
      <c r="Z65" s="164"/>
      <c r="AA65" s="169"/>
      <c r="AB65" s="169"/>
      <c r="AC65" s="169"/>
      <c r="AD65" s="169"/>
      <c r="AE65" s="169"/>
      <c r="AF65" s="169"/>
      <c r="AG65" s="168"/>
      <c r="AH65" s="179"/>
      <c r="AI65" s="179"/>
      <c r="AJ65" s="179"/>
      <c r="AK65" s="179"/>
      <c r="AL65" s="181"/>
      <c r="AM65" s="181"/>
      <c r="AN65" s="181"/>
    </row>
    <row r="66" spans="1:40" ht="14.25" x14ac:dyDescent="0.2">
      <c r="A66" s="398"/>
      <c r="B66" s="145"/>
      <c r="C66" s="145"/>
      <c r="D66" s="145"/>
      <c r="E66" s="145"/>
      <c r="F66" s="145"/>
      <c r="G66" s="145"/>
      <c r="H66" s="145"/>
      <c r="I66" s="145"/>
      <c r="J66" s="385" t="s">
        <v>173</v>
      </c>
      <c r="K66" s="390"/>
      <c r="L66" s="390"/>
      <c r="M66" s="387"/>
      <c r="N66" s="387"/>
      <c r="O66" s="387"/>
      <c r="P66" s="388"/>
      <c r="Q66" s="413"/>
      <c r="R66" s="511"/>
      <c r="S66" s="145"/>
      <c r="T66" s="145"/>
      <c r="U66" s="145"/>
      <c r="V66" s="145"/>
      <c r="W66" s="145"/>
      <c r="X66" s="145"/>
      <c r="Y66" s="145"/>
      <c r="Z66" s="164"/>
      <c r="AA66" s="156"/>
      <c r="AB66" s="170"/>
      <c r="AC66" s="170"/>
      <c r="AD66" s="156"/>
      <c r="AE66" s="156"/>
      <c r="AF66" s="158"/>
      <c r="AG66" s="168"/>
      <c r="AH66" s="180"/>
      <c r="AI66" s="180"/>
      <c r="AJ66" s="180"/>
      <c r="AK66" s="180"/>
      <c r="AL66" s="182"/>
      <c r="AM66" s="182"/>
      <c r="AN66" s="182"/>
    </row>
    <row r="67" spans="1:40" ht="15" thickBot="1" x14ac:dyDescent="0.25">
      <c r="A67" s="507"/>
      <c r="B67" s="146"/>
      <c r="C67" s="146"/>
      <c r="D67" s="146"/>
      <c r="E67" s="146"/>
      <c r="F67" s="146"/>
      <c r="G67" s="146"/>
      <c r="H67" s="146"/>
      <c r="I67" s="146"/>
      <c r="J67" s="391" t="s">
        <v>174</v>
      </c>
      <c r="K67" s="392"/>
      <c r="L67" s="392"/>
      <c r="M67" s="393"/>
      <c r="N67" s="393"/>
      <c r="O67" s="393"/>
      <c r="P67" s="394"/>
      <c r="Q67" s="468"/>
      <c r="R67" s="512"/>
      <c r="S67" s="172"/>
      <c r="T67" s="172"/>
      <c r="U67" s="172"/>
      <c r="V67" s="172"/>
      <c r="W67" s="172"/>
      <c r="X67" s="172"/>
      <c r="Y67" s="146"/>
      <c r="Z67" s="146"/>
      <c r="AA67" s="173"/>
      <c r="AB67" s="174"/>
      <c r="AC67" s="174"/>
      <c r="AD67" s="173"/>
      <c r="AE67" s="173"/>
      <c r="AF67" s="175"/>
      <c r="AG67" s="176"/>
      <c r="AH67" s="180"/>
      <c r="AI67" s="180"/>
      <c r="AJ67" s="180"/>
      <c r="AK67" s="180"/>
      <c r="AL67" s="182"/>
      <c r="AM67" s="182"/>
      <c r="AN67" s="182"/>
    </row>
    <row r="68" spans="1:40" x14ac:dyDescent="0.2">
      <c r="A68" s="183"/>
      <c r="B68" s="183"/>
      <c r="C68" s="183"/>
      <c r="D68" s="184"/>
      <c r="E68" s="184"/>
      <c r="F68" s="184"/>
      <c r="G68" s="184"/>
      <c r="H68" s="184"/>
      <c r="I68" s="184"/>
      <c r="J68" s="180"/>
      <c r="K68" s="180"/>
      <c r="L68" s="180"/>
      <c r="M68" s="180"/>
      <c r="N68" s="180"/>
      <c r="O68" s="180"/>
      <c r="P68" s="185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2"/>
      <c r="AN68" s="182"/>
    </row>
    <row r="69" spans="1:40" x14ac:dyDescent="0.2">
      <c r="A69" s="183"/>
      <c r="B69" s="183"/>
      <c r="C69" s="183"/>
      <c r="D69" s="184"/>
      <c r="E69" s="184"/>
      <c r="F69" s="184"/>
      <c r="G69" s="184"/>
      <c r="H69" s="184"/>
      <c r="I69" s="184"/>
      <c r="J69" s="180"/>
      <c r="K69" s="180"/>
      <c r="L69" s="180"/>
      <c r="M69" s="180"/>
      <c r="N69" s="180"/>
      <c r="O69" s="180"/>
      <c r="P69" s="185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2"/>
      <c r="AN69" s="182"/>
    </row>
    <row r="70" spans="1:40" x14ac:dyDescent="0.2">
      <c r="A70" s="183"/>
      <c r="B70" s="183"/>
      <c r="C70" s="183"/>
      <c r="D70" s="184"/>
      <c r="E70" s="184"/>
      <c r="F70" s="184"/>
      <c r="G70" s="184"/>
      <c r="H70" s="184"/>
      <c r="I70" s="184"/>
      <c r="J70" s="180"/>
      <c r="K70" s="180"/>
      <c r="L70" s="180"/>
      <c r="M70" s="180"/>
      <c r="N70" s="180"/>
      <c r="O70" s="180"/>
      <c r="P70" s="185"/>
      <c r="Q70" s="180"/>
      <c r="R70" s="186" t="s">
        <v>175</v>
      </c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2"/>
      <c r="AN70" s="182"/>
    </row>
    <row r="71" spans="1:40" x14ac:dyDescent="0.2">
      <c r="A71" s="183"/>
      <c r="B71" s="183"/>
      <c r="C71" s="183"/>
      <c r="D71" s="184"/>
      <c r="E71" s="184"/>
      <c r="F71" s="184"/>
      <c r="G71" s="184"/>
      <c r="H71" s="184"/>
      <c r="I71" s="184"/>
      <c r="J71" s="180"/>
      <c r="K71" s="180"/>
      <c r="L71" s="180"/>
      <c r="M71" s="180"/>
      <c r="N71" s="180"/>
      <c r="O71" s="180"/>
      <c r="P71" s="185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2"/>
      <c r="AN71" s="182"/>
    </row>
    <row r="72" spans="1:40" x14ac:dyDescent="0.2">
      <c r="A72" s="183"/>
      <c r="B72" s="183"/>
      <c r="C72" s="183"/>
      <c r="D72" s="184"/>
      <c r="E72" s="184"/>
      <c r="F72" s="184"/>
      <c r="G72" s="184"/>
      <c r="H72" s="184"/>
      <c r="I72" s="184"/>
      <c r="J72" s="180"/>
      <c r="K72" s="180"/>
      <c r="L72" s="180"/>
      <c r="M72" s="180"/>
      <c r="N72" s="180"/>
      <c r="O72" s="180"/>
      <c r="P72" s="185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2"/>
      <c r="AN72" s="182"/>
    </row>
    <row r="73" spans="1:40" x14ac:dyDescent="0.2">
      <c r="A73" s="183"/>
      <c r="B73" s="183"/>
      <c r="C73" s="183"/>
      <c r="D73" s="184"/>
      <c r="E73" s="184"/>
      <c r="F73" s="184"/>
      <c r="G73" s="184"/>
      <c r="H73" s="184"/>
      <c r="I73" s="184"/>
      <c r="J73" s="180"/>
      <c r="K73" s="180"/>
      <c r="L73" s="180"/>
      <c r="M73" s="180"/>
      <c r="N73" s="180"/>
      <c r="O73" s="180"/>
      <c r="P73" s="185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2"/>
      <c r="AN73" s="182"/>
    </row>
    <row r="74" spans="1:40" x14ac:dyDescent="0.2">
      <c r="A74" s="183"/>
      <c r="B74" s="183"/>
      <c r="C74" s="183"/>
      <c r="D74" s="184"/>
      <c r="E74" s="184"/>
      <c r="F74" s="184"/>
      <c r="G74" s="184"/>
      <c r="H74" s="184"/>
      <c r="I74" s="184"/>
      <c r="J74" s="180"/>
      <c r="K74" s="180"/>
      <c r="L74" s="180"/>
      <c r="M74" s="180"/>
      <c r="N74" s="180"/>
      <c r="O74" s="180"/>
      <c r="P74" s="185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2"/>
      <c r="AN74" s="182"/>
    </row>
    <row r="75" spans="1:40" x14ac:dyDescent="0.2">
      <c r="A75" s="183"/>
      <c r="B75" s="183"/>
      <c r="C75" s="183"/>
      <c r="D75" s="184"/>
      <c r="E75" s="184"/>
      <c r="F75" s="184"/>
      <c r="G75" s="184"/>
      <c r="H75" s="184"/>
      <c r="I75" s="184"/>
      <c r="J75" s="180"/>
      <c r="K75" s="180"/>
      <c r="L75" s="180"/>
      <c r="M75" s="180"/>
      <c r="N75" s="180"/>
      <c r="O75" s="180"/>
      <c r="P75" s="185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2"/>
      <c r="AN75" s="182"/>
    </row>
    <row r="76" spans="1:40" x14ac:dyDescent="0.2">
      <c r="A76" s="183"/>
      <c r="B76" s="183"/>
      <c r="C76" s="183"/>
      <c r="D76" s="184"/>
      <c r="E76" s="184"/>
      <c r="F76" s="184"/>
      <c r="G76" s="184"/>
      <c r="H76" s="184"/>
      <c r="I76" s="184"/>
      <c r="J76" s="180"/>
      <c r="K76" s="180"/>
      <c r="L76" s="180"/>
      <c r="M76" s="180"/>
      <c r="N76" s="180"/>
      <c r="O76" s="180"/>
      <c r="P76" s="185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2"/>
      <c r="AN76" s="182"/>
    </row>
    <row r="77" spans="1:40" x14ac:dyDescent="0.2">
      <c r="A77" s="183"/>
      <c r="B77" s="183"/>
      <c r="C77" s="183"/>
      <c r="D77" s="184"/>
      <c r="E77" s="184"/>
      <c r="F77" s="184"/>
      <c r="G77" s="184"/>
      <c r="H77" s="184"/>
      <c r="I77" s="184"/>
      <c r="J77" s="180"/>
      <c r="K77" s="180"/>
      <c r="L77" s="180"/>
      <c r="M77" s="180"/>
      <c r="N77" s="180"/>
      <c r="O77" s="180"/>
      <c r="P77" s="185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2"/>
      <c r="AN77" s="182"/>
    </row>
    <row r="78" spans="1:40" x14ac:dyDescent="0.2">
      <c r="A78" s="183"/>
      <c r="B78" s="183"/>
      <c r="C78" s="183"/>
      <c r="D78" s="184"/>
      <c r="E78" s="184"/>
      <c r="F78" s="184"/>
      <c r="G78" s="184"/>
      <c r="H78" s="184"/>
      <c r="I78" s="184"/>
      <c r="J78" s="180"/>
      <c r="K78" s="180"/>
      <c r="L78" s="180"/>
      <c r="M78" s="180"/>
      <c r="N78" s="180"/>
      <c r="O78" s="180"/>
      <c r="P78" s="185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2"/>
      <c r="AN78" s="182"/>
    </row>
    <row r="79" spans="1:40" x14ac:dyDescent="0.2">
      <c r="A79" s="182"/>
      <c r="B79" s="182"/>
      <c r="C79" s="182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5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2"/>
      <c r="AN79" s="182"/>
    </row>
    <row r="80" spans="1:40" x14ac:dyDescent="0.2">
      <c r="A80" s="182"/>
      <c r="B80" s="182"/>
      <c r="C80" s="182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5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2"/>
      <c r="AN80" s="182"/>
    </row>
    <row r="81" spans="1:40" x14ac:dyDescent="0.2">
      <c r="A81" s="182"/>
      <c r="B81" s="182"/>
      <c r="C81" s="182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5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2"/>
      <c r="AN81" s="182"/>
    </row>
    <row r="82" spans="1:40" x14ac:dyDescent="0.2">
      <c r="A82" s="182"/>
      <c r="B82" s="182"/>
      <c r="C82" s="182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5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2"/>
      <c r="AN82" s="182"/>
    </row>
    <row r="83" spans="1:40" x14ac:dyDescent="0.2">
      <c r="A83" s="182"/>
      <c r="B83" s="182"/>
      <c r="C83" s="182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5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2"/>
      <c r="AN83" s="182"/>
    </row>
    <row r="84" spans="1:40" x14ac:dyDescent="0.2">
      <c r="A84" s="182"/>
      <c r="B84" s="182"/>
      <c r="C84" s="182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5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2"/>
      <c r="AN84" s="182"/>
    </row>
    <row r="85" spans="1:40" x14ac:dyDescent="0.2">
      <c r="A85" s="182"/>
      <c r="B85" s="182"/>
      <c r="C85" s="182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5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2"/>
      <c r="AN85" s="182"/>
    </row>
    <row r="86" spans="1:40" x14ac:dyDescent="0.2">
      <c r="A86" s="182"/>
      <c r="B86" s="182"/>
      <c r="C86" s="182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5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2"/>
      <c r="AN86" s="182"/>
    </row>
  </sheetData>
  <sheetProtection formatColumns="0" insertColumns="0" insertRows="0"/>
  <pageMargins left="0.23622047244094499" right="0.23622047244094499" top="0.74803040244969399" bottom="0.74803040244969399" header="0.31496062992126" footer="0.31496062992126"/>
  <pageSetup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7900"/>
    <pageSetUpPr fitToPage="1"/>
  </sheetPr>
  <dimension ref="A3:N33"/>
  <sheetViews>
    <sheetView showGridLines="0" zoomScale="110" zoomScaleNormal="110" workbookViewId="0">
      <pane xSplit="1" topLeftCell="E1" activePane="topRight" state="frozen"/>
      <selection pane="topRight" activeCell="I35" sqref="I35"/>
    </sheetView>
  </sheetViews>
  <sheetFormatPr defaultColWidth="8.85546875" defaultRowHeight="12.75" x14ac:dyDescent="0.2"/>
  <cols>
    <col min="1" max="1" width="54.42578125" bestFit="1" customWidth="1"/>
    <col min="2" max="14" width="12.85546875" customWidth="1"/>
  </cols>
  <sheetData>
    <row r="3" spans="1:14" s="54" customFormat="1" ht="18.75" thickBot="1" x14ac:dyDescent="0.3">
      <c r="A3" s="297" t="s">
        <v>196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98"/>
    </row>
    <row r="4" spans="1:14" s="433" customFormat="1" x14ac:dyDescent="0.2">
      <c r="A4" s="434"/>
      <c r="B4" s="435" t="s">
        <v>64</v>
      </c>
      <c r="C4" s="435" t="s">
        <v>65</v>
      </c>
      <c r="D4" s="435" t="s">
        <v>66</v>
      </c>
      <c r="E4" s="435" t="s">
        <v>67</v>
      </c>
      <c r="F4" s="435" t="s">
        <v>68</v>
      </c>
      <c r="G4" s="435" t="s">
        <v>69</v>
      </c>
      <c r="H4" s="435" t="s">
        <v>70</v>
      </c>
      <c r="I4" s="435" t="s">
        <v>71</v>
      </c>
      <c r="J4" s="435" t="s">
        <v>72</v>
      </c>
      <c r="K4" s="435" t="s">
        <v>73</v>
      </c>
      <c r="L4" s="435" t="s">
        <v>74</v>
      </c>
      <c r="M4" s="435" t="s">
        <v>75</v>
      </c>
      <c r="N4" s="436" t="s">
        <v>93</v>
      </c>
    </row>
    <row r="5" spans="1:14" x14ac:dyDescent="0.2">
      <c r="A5" s="242" t="s">
        <v>197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8">
        <f>SUM(B5:M5)</f>
        <v>0</v>
      </c>
    </row>
    <row r="6" spans="1:14" x14ac:dyDescent="0.2">
      <c r="A6" s="243" t="s">
        <v>198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>
        <f>SUM(B6:M6)</f>
        <v>0</v>
      </c>
    </row>
    <row r="7" spans="1:14" x14ac:dyDescent="0.2">
      <c r="A7" s="243" t="s">
        <v>199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>
        <f t="shared" ref="N7:N29" si="0">SUM(B7:M7)</f>
        <v>0</v>
      </c>
    </row>
    <row r="8" spans="1:14" x14ac:dyDescent="0.2">
      <c r="A8" s="243" t="s">
        <v>200</v>
      </c>
      <c r="B8" s="249"/>
      <c r="C8" s="249"/>
      <c r="D8" s="249"/>
      <c r="E8" s="585"/>
      <c r="F8" s="585"/>
      <c r="G8" s="585"/>
      <c r="H8" s="585"/>
      <c r="I8" s="585"/>
      <c r="J8" s="585"/>
      <c r="K8" s="585"/>
      <c r="L8" s="585"/>
      <c r="M8" s="585"/>
      <c r="N8" s="250">
        <f>SUM(B8:M8)</f>
        <v>0</v>
      </c>
    </row>
    <row r="9" spans="1:14" x14ac:dyDescent="0.2">
      <c r="A9" s="244" t="s">
        <v>201</v>
      </c>
      <c r="B9" s="249"/>
      <c r="C9" s="249"/>
      <c r="D9" s="249"/>
      <c r="E9" s="249"/>
      <c r="F9" s="585"/>
      <c r="G9" s="585"/>
      <c r="H9" s="585"/>
      <c r="I9" s="585"/>
      <c r="J9" s="585"/>
      <c r="K9" s="585"/>
      <c r="L9" s="585"/>
      <c r="M9" s="585"/>
      <c r="N9" s="250">
        <f>SUM(B9:M9)</f>
        <v>0</v>
      </c>
    </row>
    <row r="10" spans="1:14" x14ac:dyDescent="0.2">
      <c r="A10" s="243" t="s">
        <v>202</v>
      </c>
      <c r="B10" s="249"/>
      <c r="C10" s="249"/>
      <c r="D10" s="249"/>
      <c r="E10" s="585"/>
      <c r="F10" s="585"/>
      <c r="G10" s="585"/>
      <c r="H10" s="585"/>
      <c r="I10" s="585"/>
      <c r="J10" s="585"/>
      <c r="K10" s="585"/>
      <c r="L10" s="585"/>
      <c r="M10" s="585"/>
      <c r="N10" s="250">
        <f t="shared" si="0"/>
        <v>0</v>
      </c>
    </row>
    <row r="11" spans="1:14" x14ac:dyDescent="0.2">
      <c r="A11" s="243" t="s">
        <v>203</v>
      </c>
      <c r="B11" s="249"/>
      <c r="C11" s="249"/>
      <c r="D11" s="249"/>
      <c r="E11" s="585"/>
      <c r="F11" s="585"/>
      <c r="G11" s="585"/>
      <c r="H11" s="585"/>
      <c r="I11" s="585"/>
      <c r="J11" s="585"/>
      <c r="K11" s="585"/>
      <c r="L11" s="585"/>
      <c r="M11" s="585"/>
      <c r="N11" s="250">
        <f>SUM(B11:M11)</f>
        <v>0</v>
      </c>
    </row>
    <row r="12" spans="1:14" x14ac:dyDescent="0.2">
      <c r="A12" s="243" t="s">
        <v>204</v>
      </c>
      <c r="B12" s="249"/>
      <c r="C12" s="249"/>
      <c r="D12" s="249"/>
      <c r="E12" s="585"/>
      <c r="F12" s="585"/>
      <c r="G12" s="585"/>
      <c r="H12" s="585"/>
      <c r="I12" s="585"/>
      <c r="J12" s="585"/>
      <c r="K12" s="585"/>
      <c r="L12" s="585"/>
      <c r="M12" s="585"/>
      <c r="N12" s="250">
        <f>SUM(B12:M12)</f>
        <v>0</v>
      </c>
    </row>
    <row r="13" spans="1:14" x14ac:dyDescent="0.2">
      <c r="A13" s="243" t="s">
        <v>205</v>
      </c>
      <c r="B13" s="249"/>
      <c r="C13" s="249"/>
      <c r="D13" s="249"/>
      <c r="E13" s="585"/>
      <c r="F13" s="585"/>
      <c r="G13" s="585"/>
      <c r="H13" s="585"/>
      <c r="I13" s="585"/>
      <c r="J13" s="585"/>
      <c r="K13" s="585"/>
      <c r="L13" s="585"/>
      <c r="M13" s="585"/>
      <c r="N13" s="250">
        <f>SUM(B13:M13)</f>
        <v>0</v>
      </c>
    </row>
    <row r="14" spans="1:14" x14ac:dyDescent="0.2">
      <c r="A14" s="586" t="s">
        <v>206</v>
      </c>
      <c r="B14" s="249"/>
      <c r="C14" s="249"/>
      <c r="D14" s="249"/>
      <c r="E14" s="585"/>
      <c r="F14" s="585"/>
      <c r="G14" s="585"/>
      <c r="H14" s="585"/>
      <c r="I14" s="585"/>
      <c r="J14" s="585"/>
      <c r="K14" s="585"/>
      <c r="L14" s="585"/>
      <c r="M14" s="585"/>
      <c r="N14" s="250">
        <f>SUM(B14:M14)</f>
        <v>0</v>
      </c>
    </row>
    <row r="15" spans="1:14" x14ac:dyDescent="0.2">
      <c r="A15" s="243" t="s">
        <v>207</v>
      </c>
      <c r="B15" s="249"/>
      <c r="C15" s="249"/>
      <c r="D15" s="249"/>
      <c r="E15" s="585"/>
      <c r="F15" s="585"/>
      <c r="G15" s="585"/>
      <c r="H15" s="585"/>
      <c r="I15" s="585"/>
      <c r="J15" s="585"/>
      <c r="K15" s="585"/>
      <c r="L15" s="585"/>
      <c r="M15" s="585"/>
      <c r="N15" s="250">
        <f>SUM(B15:M15)</f>
        <v>0</v>
      </c>
    </row>
    <row r="16" spans="1:14" x14ac:dyDescent="0.2">
      <c r="A16" s="245" t="s">
        <v>208</v>
      </c>
      <c r="B16" s="249"/>
      <c r="C16" s="249"/>
      <c r="D16" s="249"/>
      <c r="E16" s="585"/>
      <c r="F16" s="585"/>
      <c r="G16" s="585"/>
      <c r="H16" s="585"/>
      <c r="I16" s="585"/>
      <c r="J16" s="585"/>
      <c r="K16" s="585"/>
      <c r="L16" s="585"/>
      <c r="M16" s="585"/>
      <c r="N16" s="250">
        <f t="shared" si="0"/>
        <v>0</v>
      </c>
    </row>
    <row r="17" spans="1:14" x14ac:dyDescent="0.2">
      <c r="A17" s="243" t="s">
        <v>209</v>
      </c>
      <c r="B17" s="249"/>
      <c r="C17" s="249"/>
      <c r="D17" s="249"/>
      <c r="E17" s="585"/>
      <c r="F17" s="585"/>
      <c r="G17" s="585"/>
      <c r="H17" s="585"/>
      <c r="I17" s="585"/>
      <c r="J17" s="585"/>
      <c r="K17" s="585"/>
      <c r="L17" s="585"/>
      <c r="M17" s="585"/>
      <c r="N17" s="250">
        <f t="shared" si="0"/>
        <v>0</v>
      </c>
    </row>
    <row r="18" spans="1:14" x14ac:dyDescent="0.2">
      <c r="A18" s="243" t="s">
        <v>210</v>
      </c>
      <c r="B18" s="249"/>
      <c r="C18" s="249"/>
      <c r="D18" s="249"/>
      <c r="E18" s="249"/>
      <c r="F18" s="585"/>
      <c r="G18" s="585"/>
      <c r="H18" s="585"/>
      <c r="I18" s="585"/>
      <c r="J18" s="585"/>
      <c r="K18" s="585"/>
      <c r="L18" s="585"/>
      <c r="M18" s="585"/>
      <c r="N18" s="250">
        <f t="shared" si="0"/>
        <v>0</v>
      </c>
    </row>
    <row r="19" spans="1:14" x14ac:dyDescent="0.2">
      <c r="A19" s="245" t="s">
        <v>211</v>
      </c>
      <c r="B19" s="249"/>
      <c r="C19" s="249"/>
      <c r="D19" s="249"/>
      <c r="E19" s="585"/>
      <c r="F19" s="585"/>
      <c r="G19" s="585"/>
      <c r="H19" s="585"/>
      <c r="I19" s="585"/>
      <c r="J19" s="585"/>
      <c r="K19" s="585"/>
      <c r="L19" s="585"/>
      <c r="M19" s="585"/>
      <c r="N19" s="250">
        <f t="shared" si="0"/>
        <v>0</v>
      </c>
    </row>
    <row r="20" spans="1:14" x14ac:dyDescent="0.2">
      <c r="A20" s="586" t="s">
        <v>212</v>
      </c>
      <c r="B20" s="249"/>
      <c r="C20" s="249"/>
      <c r="D20" s="249"/>
      <c r="E20" s="249"/>
      <c r="F20" s="585"/>
      <c r="G20" s="585"/>
      <c r="H20" s="585"/>
      <c r="I20" s="585"/>
      <c r="J20" s="585"/>
      <c r="K20" s="585"/>
      <c r="L20" s="585"/>
      <c r="M20" s="585"/>
      <c r="N20" s="250">
        <f>SUM(B20:M20)</f>
        <v>0</v>
      </c>
    </row>
    <row r="21" spans="1:14" x14ac:dyDescent="0.2">
      <c r="A21" s="586" t="s">
        <v>213</v>
      </c>
      <c r="B21" s="249"/>
      <c r="C21" s="249"/>
      <c r="D21" s="249"/>
      <c r="E21" s="585"/>
      <c r="F21" s="585"/>
      <c r="G21" s="585"/>
      <c r="H21" s="585"/>
      <c r="I21" s="585"/>
      <c r="J21" s="585"/>
      <c r="K21" s="585"/>
      <c r="L21" s="585"/>
      <c r="M21" s="585"/>
      <c r="N21" s="250">
        <f t="shared" si="0"/>
        <v>0</v>
      </c>
    </row>
    <row r="22" spans="1:14" x14ac:dyDescent="0.2">
      <c r="A22" s="245" t="s">
        <v>214</v>
      </c>
      <c r="B22" s="249"/>
      <c r="C22" s="249"/>
      <c r="D22" s="249"/>
      <c r="E22" s="585"/>
      <c r="F22" s="585"/>
      <c r="G22" s="585"/>
      <c r="H22" s="585"/>
      <c r="I22" s="585"/>
      <c r="J22" s="585"/>
      <c r="K22" s="585"/>
      <c r="L22" s="585"/>
      <c r="M22" s="585"/>
      <c r="N22" s="250">
        <f t="shared" si="0"/>
        <v>0</v>
      </c>
    </row>
    <row r="23" spans="1:14" x14ac:dyDescent="0.2">
      <c r="A23" s="245" t="s">
        <v>215</v>
      </c>
      <c r="B23" s="249"/>
      <c r="C23" s="249"/>
      <c r="D23" s="249"/>
      <c r="E23" s="585"/>
      <c r="F23" s="585"/>
      <c r="G23" s="585"/>
      <c r="H23" s="585"/>
      <c r="I23" s="585"/>
      <c r="J23" s="585"/>
      <c r="K23" s="585"/>
      <c r="L23" s="585"/>
      <c r="M23" s="585"/>
      <c r="N23" s="250">
        <f t="shared" si="0"/>
        <v>0</v>
      </c>
    </row>
    <row r="24" spans="1:14" x14ac:dyDescent="0.2">
      <c r="A24" s="245" t="s">
        <v>216</v>
      </c>
      <c r="B24" s="249"/>
      <c r="C24" s="249"/>
      <c r="D24" s="249"/>
      <c r="E24" s="585"/>
      <c r="F24" s="585"/>
      <c r="G24" s="585"/>
      <c r="H24" s="585"/>
      <c r="I24" s="585"/>
      <c r="J24" s="585"/>
      <c r="K24" s="585"/>
      <c r="L24" s="585"/>
      <c r="M24" s="585"/>
      <c r="N24" s="250">
        <f>SUM(B24:M24)</f>
        <v>0</v>
      </c>
    </row>
    <row r="25" spans="1:14" x14ac:dyDescent="0.2">
      <c r="A25" s="243" t="s">
        <v>217</v>
      </c>
      <c r="B25" s="249"/>
      <c r="C25" s="249"/>
      <c r="D25" s="249"/>
      <c r="E25" s="585"/>
      <c r="F25" s="585"/>
      <c r="G25" s="585"/>
      <c r="H25" s="585"/>
      <c r="I25" s="585"/>
      <c r="J25" s="585"/>
      <c r="K25" s="585"/>
      <c r="L25" s="585"/>
      <c r="M25" s="585"/>
      <c r="N25" s="250">
        <f t="shared" si="0"/>
        <v>0</v>
      </c>
    </row>
    <row r="26" spans="1:14" x14ac:dyDescent="0.2">
      <c r="A26" s="245" t="s">
        <v>218</v>
      </c>
      <c r="B26" s="249"/>
      <c r="C26" s="249"/>
      <c r="D26" s="249"/>
      <c r="E26" s="585"/>
      <c r="F26" s="585"/>
      <c r="G26" s="585"/>
      <c r="H26" s="585"/>
      <c r="I26" s="585"/>
      <c r="J26" s="585"/>
      <c r="K26" s="585"/>
      <c r="L26" s="585"/>
      <c r="M26" s="585"/>
      <c r="N26" s="250">
        <f t="shared" si="0"/>
        <v>0</v>
      </c>
    </row>
    <row r="27" spans="1:14" x14ac:dyDescent="0.2">
      <c r="A27" s="245" t="s">
        <v>219</v>
      </c>
      <c r="B27" s="249"/>
      <c r="C27" s="249"/>
      <c r="D27" s="249"/>
      <c r="E27" s="585"/>
      <c r="F27" s="585"/>
      <c r="G27" s="585"/>
      <c r="H27" s="585"/>
      <c r="I27" s="585"/>
      <c r="J27" s="585"/>
      <c r="K27" s="585"/>
      <c r="L27" s="585"/>
      <c r="M27" s="585"/>
      <c r="N27" s="250">
        <f t="shared" si="0"/>
        <v>0</v>
      </c>
    </row>
    <row r="28" spans="1:14" x14ac:dyDescent="0.2">
      <c r="A28" s="243" t="s">
        <v>220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50">
        <f t="shared" si="0"/>
        <v>0</v>
      </c>
    </row>
    <row r="29" spans="1:14" x14ac:dyDescent="0.2">
      <c r="A29" s="586" t="s">
        <v>220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50">
        <f t="shared" si="0"/>
        <v>0</v>
      </c>
    </row>
    <row r="30" spans="1:14" x14ac:dyDescent="0.2">
      <c r="A30" s="586" t="s">
        <v>220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50">
        <f>SUM(B30:M30)</f>
        <v>0</v>
      </c>
    </row>
    <row r="31" spans="1:14" x14ac:dyDescent="0.2">
      <c r="A31" s="586" t="s">
        <v>220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50">
        <f>SUM(B31:M31)</f>
        <v>0</v>
      </c>
    </row>
    <row r="32" spans="1:14" x14ac:dyDescent="0.2">
      <c r="A32" s="246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2"/>
    </row>
    <row r="33" spans="1:14" s="260" customFormat="1" ht="13.5" thickBot="1" x14ac:dyDescent="0.25">
      <c r="A33" s="430" t="s">
        <v>221</v>
      </c>
      <c r="B33" s="431">
        <f t="shared" ref="B33:M33" si="1">SUM(B3:B31)</f>
        <v>0</v>
      </c>
      <c r="C33" s="431">
        <f t="shared" si="1"/>
        <v>0</v>
      </c>
      <c r="D33" s="431">
        <f t="shared" si="1"/>
        <v>0</v>
      </c>
      <c r="E33" s="431">
        <f t="shared" si="1"/>
        <v>0</v>
      </c>
      <c r="F33" s="431">
        <f t="shared" si="1"/>
        <v>0</v>
      </c>
      <c r="G33" s="431">
        <f t="shared" si="1"/>
        <v>0</v>
      </c>
      <c r="H33" s="431">
        <f t="shared" si="1"/>
        <v>0</v>
      </c>
      <c r="I33" s="431">
        <f t="shared" si="1"/>
        <v>0</v>
      </c>
      <c r="J33" s="431">
        <f t="shared" si="1"/>
        <v>0</v>
      </c>
      <c r="K33" s="431">
        <f t="shared" si="1"/>
        <v>0</v>
      </c>
      <c r="L33" s="431">
        <f t="shared" si="1"/>
        <v>0</v>
      </c>
      <c r="M33" s="431">
        <f t="shared" si="1"/>
        <v>0</v>
      </c>
      <c r="N33" s="432">
        <f>SUM(B33:M33)</f>
        <v>0</v>
      </c>
    </row>
  </sheetData>
  <sheetProtection formatColumns="0" insertColumns="0" insertRows="0"/>
  <phoneticPr fontId="0" type="noConversion"/>
  <pageMargins left="0.23622047244094491" right="0.23622047244094491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28866f-978a-499e-8041-86ff7e63df75">
      <UserInfo>
        <DisplayName>Darien Monck</DisplayName>
        <AccountId>626</AccountId>
        <AccountType/>
      </UserInfo>
      <UserInfo>
        <DisplayName>Shay Bachelet</DisplayName>
        <AccountId>32</AccountId>
        <AccountType/>
      </UserInfo>
      <UserInfo>
        <DisplayName>Kari Morton</DisplayName>
        <AccountId>17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50B540151D7F4C9F022D283C02924A" ma:contentTypeVersion="13" ma:contentTypeDescription="Create a new document." ma:contentTypeScope="" ma:versionID="c3321f12403e61784da413cd9958c045">
  <xsd:schema xmlns:xsd="http://www.w3.org/2001/XMLSchema" xmlns:xs="http://www.w3.org/2001/XMLSchema" xmlns:p="http://schemas.microsoft.com/office/2006/metadata/properties" xmlns:ns2="d1aa4469-0f8f-4582-8583-4ead2ea3a746" xmlns:ns3="d428866f-978a-499e-8041-86ff7e63df75" targetNamespace="http://schemas.microsoft.com/office/2006/metadata/properties" ma:root="true" ma:fieldsID="6f0a194d5f0a9139bf8d894573a74300" ns2:_="" ns3:_="">
    <xsd:import namespace="d1aa4469-0f8f-4582-8583-4ead2ea3a746"/>
    <xsd:import namespace="d428866f-978a-499e-8041-86ff7e63d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a4469-0f8f-4582-8583-4ead2ea3a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8866f-978a-499e-8041-86ff7e63df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592C69-88F8-4F8F-925D-622ACD5BDC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0730-075B-4856-A229-B04E8C36A832}">
  <ds:schemaRefs>
    <ds:schemaRef ds:uri="http://schemas.microsoft.com/office/2006/metadata/properties"/>
    <ds:schemaRef ds:uri="http://schemas.microsoft.com/office/infopath/2007/PartnerControls"/>
    <ds:schemaRef ds:uri="d428866f-978a-499e-8041-86ff7e63df75"/>
  </ds:schemaRefs>
</ds:datastoreItem>
</file>

<file path=customXml/itemProps3.xml><?xml version="1.0" encoding="utf-8"?>
<ds:datastoreItem xmlns:ds="http://schemas.openxmlformats.org/officeDocument/2006/customXml" ds:itemID="{CF209BB0-3BFE-4A5A-95A4-09EF35731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a4469-0f8f-4582-8583-4ead2ea3a746"/>
    <ds:schemaRef ds:uri="d428866f-978a-499e-8041-86ff7e63d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Instructions</vt:lpstr>
      <vt:lpstr>Start-Up Costs</vt:lpstr>
      <vt:lpstr>Sales Forecast - Yr1+Yr2</vt:lpstr>
      <vt:lpstr>Sales- Conservative</vt:lpstr>
      <vt:lpstr>Sales-Optimistic</vt:lpstr>
      <vt:lpstr>Cashflow - Yr1+Yr2</vt:lpstr>
      <vt:lpstr>Cashflow- Conservative</vt:lpstr>
      <vt:lpstr>Cashflow-Optimistic</vt:lpstr>
      <vt:lpstr>Advertising and Promotion</vt:lpstr>
      <vt:lpstr>'Advertising and Promotion'!Print_Area</vt:lpstr>
      <vt:lpstr>'Cashflow - Yr1+Yr2'!Print_Area</vt:lpstr>
      <vt:lpstr>'Cashflow- Conservative'!Print_Area</vt:lpstr>
      <vt:lpstr>'Cashflow-Optimistic'!Print_Area</vt:lpstr>
      <vt:lpstr>Instructions!Print_Area</vt:lpstr>
      <vt:lpstr>'Sales- Conservative'!Print_Area</vt:lpstr>
      <vt:lpstr>'Sales Forecast - Yr1+Yr2'!Print_Area</vt:lpstr>
      <vt:lpstr>'Sales-Optimistic'!Print_Area</vt:lpstr>
      <vt:lpstr>'Start-Up Costs'!Print_Area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Hrycyshen</dc:creator>
  <cp:keywords/>
  <dc:description/>
  <cp:lastModifiedBy>Sarah Parrotta</cp:lastModifiedBy>
  <cp:revision/>
  <dcterms:created xsi:type="dcterms:W3CDTF">2008-05-26T20:24:12Z</dcterms:created>
  <dcterms:modified xsi:type="dcterms:W3CDTF">2021-09-15T20:06:30Z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0x0101008550B540151D7F4C9F022D283C02924A</vt:lpwstr>
  </property>
</Properties>
</file>